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90" windowWidth="19095" windowHeight="14325"/>
  </bookViews>
  <sheets>
    <sheet name="Бюджет_37" sheetId="1" r:id="rId1"/>
  </sheets>
  <calcPr calcId="125725" iterate="1"/>
</workbook>
</file>

<file path=xl/calcChain.xml><?xml version="1.0" encoding="utf-8"?>
<calcChain xmlns="http://schemas.openxmlformats.org/spreadsheetml/2006/main">
  <c r="W82" i="1"/>
  <c r="W75"/>
  <c r="W72"/>
  <c r="W71"/>
  <c r="W19"/>
  <c r="W73"/>
  <c r="W55"/>
  <c r="W56"/>
  <c r="W67"/>
  <c r="W20"/>
  <c r="W36"/>
  <c r="W37"/>
  <c r="W21"/>
  <c r="W22"/>
  <c r="W79"/>
  <c r="W68"/>
  <c r="W38"/>
  <c r="W24"/>
  <c r="W23"/>
</calcChain>
</file>

<file path=xl/sharedStrings.xml><?xml version="1.0" encoding="utf-8"?>
<sst xmlns="http://schemas.openxmlformats.org/spreadsheetml/2006/main" count="318" uniqueCount="145">
  <si>
    <t/>
  </si>
  <si>
    <t>ИТОГО РАСХОДОВ</t>
  </si>
  <si>
    <t>000</t>
  </si>
  <si>
    <t>0000000000</t>
  </si>
  <si>
    <t>540</t>
  </si>
  <si>
    <t>7000046210</t>
  </si>
  <si>
    <t>Иные межбюджетные трансферты, передаваемые бюджетам муниципальных районов из бюджетов городских и сельских поселений (Иные межбюджетные трансферты)</t>
  </si>
  <si>
    <t>Иные межбюджетные трансферты, передаваемые бюджетам муниципальных районов из бюджетов городских и сельских поселений</t>
  </si>
  <si>
    <t>Прочие межбюджетные трансферты общего характера</t>
  </si>
  <si>
    <t>МЕЖБЮДЖЕТНЫЕ ТРАНСФЕРТЫ ОБЩЕГО ХАРАКТЕРА БЮДЖЕТАМ БЮДЖЕТНОЙ СИСТЕМЫ РОССИЙСКОЙ ФЕДЕРАЦИИ</t>
  </si>
  <si>
    <t>312</t>
  </si>
  <si>
    <t>7000081010</t>
  </si>
  <si>
    <t>Пенсии по государственному пенсионному обеспечению, доплаты к пенсиям (Иные пенсии, социальные доплаты к пенсиям)</t>
  </si>
  <si>
    <t>Пенсии по государственному пенсионному обеспечению, доплаты к пенсиям</t>
  </si>
  <si>
    <t>Пенсионное обеспечение</t>
  </si>
  <si>
    <t>СОЦИАЛЬНАЯ ПОЛИТИКА</t>
  </si>
  <si>
    <t>119</t>
  </si>
  <si>
    <t>70000S3250</t>
  </si>
  <si>
    <t>Софинансирование мероприятий государственной программы Республики Карелия "Развитие культуры" на частичную компенсацию дополнительных расходов на повышение оплаты труда работников муниципальных учреждений культуры (Взносы по обязательному социальному страхованию на выплаты по оплате труда работников и иные выплаты работникам учреждений)</t>
  </si>
  <si>
    <t>111</t>
  </si>
  <si>
    <t>Софинансирование мероприятий государственной программы Республики Карелия "Развитие культуры" на частичную компенсацию дополнительных расходов на повышение оплаты труда работников муниципальных учреждений культуры (Фонд оплаты труда учреждений)</t>
  </si>
  <si>
    <t>Софинансирование мероприятий государственной программы Республики Карелия "Развитие культуры" на частичную компенсацию дополнительных расходов на повышение оплаты труда работников муниципальных учреждений культуры</t>
  </si>
  <si>
    <t>7000043250</t>
  </si>
  <si>
    <t>Реализация мероприятий государственной программы Республики Карелия "Развитие культуры" на частичную компенсацию дополнительных расходов на повышение оплаты труда работников муниципальных учреждений культуры (Взносы по обязательному социальному страхованию на выплаты по оплате труда работников и иные выплаты работникам учреждений)</t>
  </si>
  <si>
    <t>Реализация мероприятий государственной программы Республики Карелия "Развитие культуры" на частичную компенсацию дополнительных расходов на повышение оплаты труда работников муниципальных учреждений культуры (Фонд оплаты труда учреждений)</t>
  </si>
  <si>
    <t>Реализация мероприятий государственной программы Республики Карелия "Развитие культуры" на частичную компенсацию дополнительных расходов на повышение оплаты труда работников муниципальных учреждений культуры</t>
  </si>
  <si>
    <t>853</t>
  </si>
  <si>
    <t>7000024400</t>
  </si>
  <si>
    <t>Дворцы и дома культуры, другие учреждения культуры (архив) (Уплата иных платежей)</t>
  </si>
  <si>
    <t>831</t>
  </si>
  <si>
    <t>Дворцы и дома культуры, другие учреждения культуры (архив) (Исполнение судебных актов Российской Федерации и мировых соглашений по возмещению причиненного вреда)</t>
  </si>
  <si>
    <t>247</t>
  </si>
  <si>
    <t>Дворцы и дома культуры, другие учреждения культуры (архив) (Закупка энергетических ресурсов)</t>
  </si>
  <si>
    <t>244</t>
  </si>
  <si>
    <t>Дворцы и дома культуры, другие учреждения культуры (архив) (Прочая закупка товаров, работ и услуг)</t>
  </si>
  <si>
    <t>Дворцы и дома культуры, другие учреждения культуры (архив) (Взносы по обязательному социальному страхованию на выплаты по оплате труда работников и иные выплаты работникам учреждений)</t>
  </si>
  <si>
    <t>Дворцы и дома культуры, другие учреждения культуры (архив) (Фонд оплаты труда учреждений)</t>
  </si>
  <si>
    <t>Дворцы и дома культуры, другие учреждения культуры (архив)</t>
  </si>
  <si>
    <t>Культура</t>
  </si>
  <si>
    <t>КУЛЬТУРА, КИНЕМАТОГРАФИЯ</t>
  </si>
  <si>
    <t>7000076050</t>
  </si>
  <si>
    <t>Мероприятия по благоустройству (Исполнение судебных актов Российской Федерации и мировых соглашений по возмещению причиненного вреда)</t>
  </si>
  <si>
    <t>Мероприятия по благоустройству (Закупка энергетических ресурсов)</t>
  </si>
  <si>
    <t>Мероприятия по благоустройству (Прочая закупка товаров, работ и услуг)</t>
  </si>
  <si>
    <t>Мероприятия по благоустройству</t>
  </si>
  <si>
    <t>7000076040</t>
  </si>
  <si>
    <t>Мероприятия по организации и содержанию мест захоронения (Прочая закупка товаров, работ и услуг для муниципальных нужд) (Прочая закупка товаров, работ и услуг)</t>
  </si>
  <si>
    <t>Мероприятия по организации и содержанию мест захоронения (Прочая закупка товаров, работ и услуг для муниципальных нужд)</t>
  </si>
  <si>
    <t>200F255550</t>
  </si>
  <si>
    <t>Реализация программ формирования современной городской среды (Прочая закупка товаров, работ и услуг)</t>
  </si>
  <si>
    <t>Реализация программ формирования современной городской среды</t>
  </si>
  <si>
    <t>Благоустройство</t>
  </si>
  <si>
    <t>ЖИЛИЩНО-КОММУНАЛЬНОЕ ХОЗЯЙСТВО</t>
  </si>
  <si>
    <t>70000S3140</t>
  </si>
  <si>
    <t>Софинансирование мероприятий на поддержку местных инициатив граждан, проживающих в муниципальных образованиях в Республике Карелия (Прочая закупка товаров, работ и услуг)</t>
  </si>
  <si>
    <t>Софинансирование мероприятий на поддержку местных инициатив граждан, проживающих в муниципальных образованиях в Республике Карелия</t>
  </si>
  <si>
    <t>7000076020</t>
  </si>
  <si>
    <t>Содержание автомобильных дорог (Закупка энергетических ресурсов)</t>
  </si>
  <si>
    <t>Содержание автомобильных дорог (Прочая закупка товаров, работ и услуг)</t>
  </si>
  <si>
    <t>Содержание автомобильных дорог</t>
  </si>
  <si>
    <t>7000043140</t>
  </si>
  <si>
    <t>Мероприятия на поддержку местных инициатив граждан, проживающих в муниципальных образованиях В Республике Карелия (Прочая закупка товаров, работ и услуг)</t>
  </si>
  <si>
    <t>Мероприятия на поддержку местных инициатив граждан, проживающих в муниципальных образованиях В Республике Карелия</t>
  </si>
  <si>
    <t>Дорожное хозяйство (дорожные фонды)</t>
  </si>
  <si>
    <t>НАЦИОНАЛЬНАЯ ЭКОНОМИКА</t>
  </si>
  <si>
    <t>129</t>
  </si>
  <si>
    <t>7000051180</t>
  </si>
  <si>
    <t>Субвенции на осуществление первичного воинского учета на территориях, где отсутствуют военные комиссариаты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</si>
  <si>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121</t>
  </si>
  <si>
    <t>Субвенции на осуществление первичного воинского учета на территориях, где отсутствуют военные комиссариаты (Фонд оплаты труда государственных (муниципальных) органов)</t>
  </si>
  <si>
    <t>Субвенции на осуществление первичного воинского учета на территориях, где отсутствуют военные комиссариаты</t>
  </si>
  <si>
    <t>Мобилизационная и вневойсковая подготовка</t>
  </si>
  <si>
    <t>НАЦИОНАЛЬНАЯ ОБОРОНА</t>
  </si>
  <si>
    <t>7000070920</t>
  </si>
  <si>
    <t>Реализация государственных функций, связанных с общегосударственным управлением (Уплата иных платежей)</t>
  </si>
  <si>
    <t>852</t>
  </si>
  <si>
    <t>Реализация государственных функций, связанных с общегосударственным управлением (Уплата прочих налогов, сборов)</t>
  </si>
  <si>
    <t>Реализация государственных функций, связанных с общегосударственным управлением (Прочая закупка товаров, работ и услуг)</t>
  </si>
  <si>
    <t>Реализация государственных функций, связанных с общегосударственным управлением</t>
  </si>
  <si>
    <t>Другие общегосударственные вопросы</t>
  </si>
  <si>
    <t>870</t>
  </si>
  <si>
    <t>7000070050</t>
  </si>
  <si>
    <t>Резервные фонды местных администраций (Резервные средства)</t>
  </si>
  <si>
    <t>Резервные фонды местных администраций</t>
  </si>
  <si>
    <t>Резервные фонды</t>
  </si>
  <si>
    <t>70С0042140</t>
  </si>
  <si>
    <t>Осуществление государственных полномочий Республики Карелия по созданию и обеспечению деятельности административных комиссий и определению перечня должностных лиц, уполномоченных составлять протоколы об административных правонарушениях (Прочая закупка товаров, работ и услуг)</t>
  </si>
  <si>
    <t>Осуществление государственных полномочий Республики Карелия по созданию и обеспечению деятельности административных комиссий и определению перечня должностных лиц, уполномоченных составлять протоколы об административных правонарушениях</t>
  </si>
  <si>
    <t>70С0012040</t>
  </si>
  <si>
    <t>Центральный аппарат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</si>
  <si>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Центральный аппарат (Фонд оплаты труда государственных (муниципальных) органов)</t>
  </si>
  <si>
    <t>Центральный аппарат</t>
  </si>
  <si>
    <t>7000044530</t>
  </si>
  <si>
    <t>Мероприятия на обеспечение доступа органов местного самоуправления и муниципальных учреждений к сети Интернет (Прочая закупка товаров, работ и услуг)</t>
  </si>
  <si>
    <t>Мероприятия на обеспечение доступа органов местного самоуправления и муниципальных учреждений к сети Интернет</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</si>
  <si>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</si>
  <si>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70С0012050</t>
  </si>
  <si>
    <t>Глава муниципального образования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</si>
  <si>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Глава муниципального образования (Фонд оплаты труда государственных (муниципальных) органов)</t>
  </si>
  <si>
    <t>Глава муниципального образования</t>
  </si>
  <si>
    <t>Функционирование высшего должностного лица субъекта Российской Федерации и муниципального образования</t>
  </si>
  <si>
    <t>ОБЩЕГОСУДАРСТВЕННЫЕ ВОПРОСЫ</t>
  </si>
  <si>
    <t>Пяльмское сельское поселение</t>
  </si>
  <si>
    <t>Итого</t>
  </si>
  <si>
    <t>Внебюджет</t>
  </si>
  <si>
    <t>Бюджет</t>
  </si>
  <si>
    <t>отклонение</t>
  </si>
  <si>
    <t>исполнено</t>
  </si>
  <si>
    <t>Квартал IV</t>
  </si>
  <si>
    <t>Квартал III</t>
  </si>
  <si>
    <t>Квартал II</t>
  </si>
  <si>
    <t>Квартал I</t>
  </si>
  <si>
    <t>экономической классификации</t>
  </si>
  <si>
    <t>Вид расхода</t>
  </si>
  <si>
    <t>Целевая статья</t>
  </si>
  <si>
    <t>Подраздел</t>
  </si>
  <si>
    <t>Раздел</t>
  </si>
  <si>
    <t>Код главного распорядителя</t>
  </si>
  <si>
    <t>Наименование</t>
  </si>
  <si>
    <t>Всего расходов на 2008 год</t>
  </si>
  <si>
    <t>Код цели</t>
  </si>
  <si>
    <t>к Решению Совета Пяльмского сельского поселения</t>
  </si>
  <si>
    <t>"О внесении изменений в решение 000 заседания 00 созыва</t>
  </si>
  <si>
    <t>Совета Пяльмского сельского поселения от 29.12.2021 г.</t>
  </si>
  <si>
    <t>№119 "Об утверждении бюджета Пяльмского сельского</t>
  </si>
  <si>
    <t>поселения на 2022 год и плановый период 2023-2024 гг."</t>
  </si>
  <si>
    <t>к Решению совета Пяльмского сельского поселения XXXII</t>
  </si>
  <si>
    <t>заседания IV созыва №119 от 29.12.2021 г. "Об утверждении</t>
  </si>
  <si>
    <t>бюджета Пяльмского  сельского поселения на 2022 год</t>
  </si>
  <si>
    <t>и плановый период 2023-2024 гг.</t>
  </si>
  <si>
    <t>Поддержка развития территориального общественного самоуправления</t>
  </si>
  <si>
    <t>Софинансирование по поддержке развития территориального общественного самоуправления</t>
  </si>
  <si>
    <t>70000S4070</t>
  </si>
  <si>
    <t>Софинансирование за счет внебюджетных источников по поддержке развития территориального общественного самоуправления</t>
  </si>
  <si>
    <t>70001S4070</t>
  </si>
  <si>
    <t>Софинансирование за счет внебюджетных источников по поддержке развития территориального общественного самоуправления (прочая закупка товаров, работ и услуг)</t>
  </si>
  <si>
    <t>Софинансирование по поддержке развития территориального общественного самоуправления (прочая закупка товаров, работ и услуг)</t>
  </si>
  <si>
    <t>Поддержка развития территориального общественного самоуправления (прочая закупка товаров, работ и услуг)</t>
  </si>
  <si>
    <t>Распределение бюджетных ассигнований бюджета Пяльмского сельского поселения по разделам, подразделам, целевым статьям муниципальным программам и непрограммным направлениям деятельности), группам (группам и подгруппам) видов расходов и (или) по целевым статьям (муниципальным программам и непрограммным направлениям деятельности), группам (группам и подгруппам) видов пасходов классификации расходов бюджета на 2022 год.</t>
  </si>
  <si>
    <t>Приложение №2</t>
  </si>
  <si>
    <t>Приложение №5</t>
  </si>
  <si>
    <t>Мероприятия по ремонту муниципальных учреждений в сфере культуры (в части разработки проектной документации)</t>
  </si>
  <si>
    <t>Мероприятия по ремонту муниципальных учреждений в сфере культуры (в части разработки проектной документации) (Закупка товаров, работ, услуг в целях капитального ремонта государственного (муниципального) имущества)</t>
  </si>
  <si>
    <t>XXXV заседания IV созыва от 05.08.2022 г. №137</t>
  </si>
  <si>
    <t>Роспись                               на 2022 год</t>
  </si>
</sst>
</file>

<file path=xl/styles.xml><?xml version="1.0" encoding="utf-8"?>
<styleSheet xmlns="http://schemas.openxmlformats.org/spreadsheetml/2006/main">
  <numFmts count="6">
    <numFmt numFmtId="164" formatCode="#,##0.00;[Red]\-#,##0.00"/>
    <numFmt numFmtId="165" formatCode="##0.0;[Red]\-##0.0;0.0"/>
    <numFmt numFmtId="166" formatCode="#,##0.00;[Red]\-#,##0.00;0.00"/>
    <numFmt numFmtId="167" formatCode="000"/>
    <numFmt numFmtId="168" formatCode="0000000000"/>
    <numFmt numFmtId="169" formatCode="00"/>
  </numFmts>
  <fonts count="8">
    <font>
      <sz val="10"/>
      <name val="Arial"/>
      <charset val="204"/>
    </font>
    <font>
      <b/>
      <sz val="8"/>
      <name val="Arial"/>
      <charset val="204"/>
    </font>
    <font>
      <sz val="8"/>
      <name val="Arial"/>
      <charset val="204"/>
    </font>
    <font>
      <b/>
      <sz val="10"/>
      <name val="Arial"/>
      <charset val="204"/>
    </font>
    <font>
      <sz val="10"/>
      <name val="Times New Roman"/>
      <family val="1"/>
      <charset val="204"/>
    </font>
    <font>
      <b/>
      <sz val="10"/>
      <name val="Times New Roman"/>
      <family val="1"/>
      <charset val="204"/>
    </font>
    <font>
      <sz val="8"/>
      <name val="Times New Roman"/>
      <family val="1"/>
      <charset val="204"/>
    </font>
    <font>
      <b/>
      <sz val="8"/>
      <name val="Times New Roman"/>
      <family val="1"/>
      <charset val="204"/>
    </font>
  </fonts>
  <fills count="3">
    <fill>
      <patternFill patternType="none"/>
    </fill>
    <fill>
      <patternFill patternType="gray125"/>
    </fill>
    <fill>
      <patternFill patternType="solid">
        <fgColor indexed="9"/>
      </patternFill>
    </fill>
  </fills>
  <borders count="46">
    <border>
      <left/>
      <right/>
      <top/>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style="medium">
        <color indexed="64"/>
      </right>
      <top/>
      <bottom/>
      <diagonal/>
    </border>
    <border>
      <left style="medium">
        <color indexed="64"/>
      </left>
      <right style="medium">
        <color indexed="64"/>
      </right>
      <top/>
      <bottom/>
      <diagonal/>
    </border>
    <border>
      <left/>
      <right style="thin">
        <color indexed="64"/>
      </right>
      <top/>
      <bottom/>
      <diagonal/>
    </border>
    <border>
      <left/>
      <right/>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s>
  <cellStyleXfs count="1">
    <xf numFmtId="0" fontId="0" fillId="0" borderId="0"/>
  </cellStyleXfs>
  <cellXfs count="150">
    <xf numFmtId="0" fontId="0" fillId="0" borderId="0" xfId="0"/>
    <xf numFmtId="0" fontId="0" fillId="0" borderId="0" xfId="0" applyNumberFormat="1" applyFont="1" applyFill="1" applyAlignment="1" applyProtection="1">
      <protection hidden="1"/>
    </xf>
    <xf numFmtId="164" fontId="1" fillId="0" borderId="0" xfId="0" applyNumberFormat="1" applyFont="1" applyFill="1" applyAlignment="1" applyProtection="1">
      <protection hidden="1"/>
    </xf>
    <xf numFmtId="164" fontId="1" fillId="0" borderId="1" xfId="0" applyNumberFormat="1" applyFont="1" applyFill="1" applyBorder="1" applyAlignment="1" applyProtection="1">
      <protection hidden="1"/>
    </xf>
    <xf numFmtId="164" fontId="1" fillId="0" borderId="2" xfId="0" applyNumberFormat="1" applyFont="1" applyFill="1" applyBorder="1" applyAlignment="1" applyProtection="1">
      <protection hidden="1"/>
    </xf>
    <xf numFmtId="164" fontId="1" fillId="0" borderId="3" xfId="0" applyNumberFormat="1" applyFont="1" applyFill="1" applyBorder="1" applyAlignment="1" applyProtection="1">
      <protection hidden="1"/>
    </xf>
    <xf numFmtId="1" fontId="1" fillId="0" borderId="1" xfId="0" applyNumberFormat="1" applyFont="1" applyFill="1" applyBorder="1" applyAlignment="1" applyProtection="1">
      <protection hidden="1"/>
    </xf>
    <xf numFmtId="165" fontId="1" fillId="0" borderId="4" xfId="0" applyNumberFormat="1" applyFont="1" applyFill="1" applyBorder="1" applyAlignment="1" applyProtection="1">
      <protection hidden="1"/>
    </xf>
    <xf numFmtId="0" fontId="1" fillId="0" borderId="0" xfId="0" applyNumberFormat="1" applyFont="1" applyFill="1" applyAlignment="1" applyProtection="1">
      <protection hidden="1"/>
    </xf>
    <xf numFmtId="0" fontId="2" fillId="0" borderId="0" xfId="0" applyNumberFormat="1" applyFont="1" applyFill="1" applyAlignment="1" applyProtection="1">
      <protection hidden="1"/>
    </xf>
    <xf numFmtId="164" fontId="2" fillId="0" borderId="0" xfId="0" applyNumberFormat="1" applyFont="1" applyFill="1" applyAlignment="1" applyProtection="1">
      <protection hidden="1"/>
    </xf>
    <xf numFmtId="164" fontId="2" fillId="0" borderId="11" xfId="0" applyNumberFormat="1" applyFont="1" applyFill="1" applyBorder="1" applyAlignment="1" applyProtection="1">
      <protection hidden="1"/>
    </xf>
    <xf numFmtId="164" fontId="2" fillId="0" borderId="12" xfId="0" applyNumberFormat="1" applyFont="1" applyFill="1" applyBorder="1" applyAlignment="1" applyProtection="1">
      <protection hidden="1"/>
    </xf>
    <xf numFmtId="0" fontId="2" fillId="0" borderId="13" xfId="0" applyNumberFormat="1" applyFont="1" applyFill="1" applyBorder="1" applyAlignment="1" applyProtection="1">
      <protection hidden="1"/>
    </xf>
    <xf numFmtId="0" fontId="2" fillId="0" borderId="18" xfId="0" applyNumberFormat="1" applyFont="1" applyFill="1" applyBorder="1" applyAlignment="1" applyProtection="1">
      <protection hidden="1"/>
    </xf>
    <xf numFmtId="166" fontId="1" fillId="2" borderId="22" xfId="0" applyNumberFormat="1" applyFont="1" applyFill="1" applyBorder="1" applyAlignment="1" applyProtection="1">
      <protection hidden="1"/>
    </xf>
    <xf numFmtId="164" fontId="1" fillId="2" borderId="23" xfId="0" applyNumberFormat="1" applyFont="1" applyFill="1" applyBorder="1" applyAlignment="1" applyProtection="1">
      <protection hidden="1"/>
    </xf>
    <xf numFmtId="164" fontId="1" fillId="2" borderId="24" xfId="0" applyNumberFormat="1" applyFont="1" applyFill="1" applyBorder="1" applyAlignment="1" applyProtection="1">
      <protection hidden="1"/>
    </xf>
    <xf numFmtId="0" fontId="1" fillId="0" borderId="0" xfId="0" applyNumberFormat="1" applyFont="1" applyFill="1" applyAlignment="1" applyProtection="1">
      <alignment horizontal="center"/>
      <protection hidden="1"/>
    </xf>
    <xf numFmtId="0" fontId="1" fillId="0" borderId="34" xfId="0" applyNumberFormat="1" applyFont="1" applyFill="1" applyBorder="1" applyAlignment="1" applyProtection="1">
      <alignment horizontal="center"/>
      <protection hidden="1"/>
    </xf>
    <xf numFmtId="0" fontId="1" fillId="0" borderId="35" xfId="0" applyNumberFormat="1" applyFont="1" applyFill="1" applyBorder="1" applyAlignment="1" applyProtection="1">
      <alignment horizontal="center"/>
      <protection hidden="1"/>
    </xf>
    <xf numFmtId="0" fontId="1" fillId="0" borderId="36" xfId="0" applyNumberFormat="1" applyFont="1" applyFill="1" applyBorder="1" applyAlignment="1" applyProtection="1">
      <alignment horizontal="center"/>
      <protection hidden="1"/>
    </xf>
    <xf numFmtId="0" fontId="1" fillId="0" borderId="37" xfId="0" applyNumberFormat="1" applyFont="1" applyFill="1" applyBorder="1" applyAlignment="1" applyProtection="1">
      <alignment horizontal="center"/>
      <protection hidden="1"/>
    </xf>
    <xf numFmtId="0" fontId="1" fillId="0" borderId="38" xfId="0" applyNumberFormat="1" applyFont="1" applyFill="1" applyBorder="1" applyAlignment="1" applyProtection="1">
      <alignment horizontal="center"/>
      <protection hidden="1"/>
    </xf>
    <xf numFmtId="0" fontId="1" fillId="0" borderId="0" xfId="0" applyNumberFormat="1" applyFont="1" applyFill="1" applyAlignment="1" applyProtection="1">
      <alignment horizontal="center" vertical="top"/>
      <protection hidden="1"/>
    </xf>
    <xf numFmtId="0" fontId="1" fillId="0" borderId="14" xfId="0" applyNumberFormat="1" applyFont="1" applyFill="1" applyBorder="1" applyAlignment="1" applyProtection="1">
      <alignment horizontal="center" vertical="top"/>
      <protection hidden="1"/>
    </xf>
    <xf numFmtId="0" fontId="1" fillId="0" borderId="13" xfId="0" applyNumberFormat="1" applyFont="1" applyFill="1" applyBorder="1" applyAlignment="1" applyProtection="1">
      <alignment horizontal="center" vertical="top"/>
      <protection hidden="1"/>
    </xf>
    <xf numFmtId="0" fontId="1" fillId="0" borderId="10" xfId="0" applyNumberFormat="1" applyFont="1" applyFill="1" applyBorder="1" applyAlignment="1" applyProtection="1">
      <alignment horizontal="center" vertical="center" wrapText="1"/>
      <protection hidden="1"/>
    </xf>
    <xf numFmtId="0" fontId="1" fillId="0" borderId="9" xfId="0" applyNumberFormat="1" applyFont="1" applyFill="1" applyBorder="1" applyAlignment="1" applyProtection="1">
      <alignment horizontal="center" vertical="center" wrapText="1"/>
      <protection hidden="1"/>
    </xf>
    <xf numFmtId="0" fontId="1" fillId="0" borderId="14" xfId="0" applyNumberFormat="1" applyFont="1" applyFill="1" applyBorder="1" applyAlignment="1" applyProtection="1">
      <protection hidden="1"/>
    </xf>
    <xf numFmtId="0" fontId="1" fillId="0" borderId="13" xfId="0" applyNumberFormat="1" applyFont="1" applyFill="1" applyBorder="1" applyAlignment="1" applyProtection="1">
      <protection hidden="1"/>
    </xf>
    <xf numFmtId="0" fontId="1" fillId="0" borderId="14" xfId="0" applyNumberFormat="1" applyFont="1" applyFill="1" applyBorder="1" applyAlignment="1" applyProtection="1">
      <alignment horizontal="center" vertical="center" wrapText="1"/>
      <protection hidden="1"/>
    </xf>
    <xf numFmtId="0" fontId="1" fillId="0" borderId="18" xfId="0" applyNumberFormat="1" applyFont="1" applyFill="1" applyBorder="1" applyAlignment="1" applyProtection="1">
      <alignment horizontal="center" vertical="center" wrapText="1"/>
      <protection hidden="1"/>
    </xf>
    <xf numFmtId="0" fontId="1" fillId="0" borderId="43" xfId="0" applyNumberFormat="1" applyFont="1" applyFill="1" applyBorder="1" applyAlignment="1" applyProtection="1">
      <alignment horizontal="center"/>
      <protection hidden="1"/>
    </xf>
    <xf numFmtId="0" fontId="1" fillId="0" borderId="44" xfId="0" applyNumberFormat="1" applyFont="1" applyFill="1" applyBorder="1" applyAlignment="1" applyProtection="1">
      <alignment horizontal="center"/>
      <protection hidden="1"/>
    </xf>
    <xf numFmtId="0" fontId="0" fillId="0" borderId="0" xfId="0" applyProtection="1">
      <protection hidden="1"/>
    </xf>
    <xf numFmtId="0" fontId="3" fillId="0" borderId="0" xfId="0" applyNumberFormat="1" applyFont="1" applyFill="1" applyAlignment="1" applyProtection="1">
      <alignment horizontal="center"/>
      <protection hidden="1"/>
    </xf>
    <xf numFmtId="0" fontId="3" fillId="0" borderId="0" xfId="0" applyNumberFormat="1" applyFont="1" applyFill="1" applyAlignment="1" applyProtection="1">
      <protection hidden="1"/>
    </xf>
    <xf numFmtId="0" fontId="2" fillId="0" borderId="0" xfId="0" applyNumberFormat="1" applyFont="1" applyFill="1" applyBorder="1" applyAlignment="1" applyProtection="1">
      <protection hidden="1"/>
    </xf>
    <xf numFmtId="164" fontId="2" fillId="2" borderId="24" xfId="0" applyNumberFormat="1" applyFont="1" applyFill="1" applyBorder="1" applyAlignment="1" applyProtection="1">
      <protection hidden="1"/>
    </xf>
    <xf numFmtId="164" fontId="2" fillId="2" borderId="23" xfId="0" applyNumberFormat="1" applyFont="1" applyFill="1" applyBorder="1" applyAlignment="1" applyProtection="1">
      <protection hidden="1"/>
    </xf>
    <xf numFmtId="166" fontId="2" fillId="2" borderId="22" xfId="0" applyNumberFormat="1" applyFont="1" applyFill="1" applyBorder="1" applyAlignment="1" applyProtection="1">
      <protection hidden="1"/>
    </xf>
    <xf numFmtId="164" fontId="2" fillId="2" borderId="24" xfId="0" applyNumberFormat="1" applyFont="1" applyFill="1" applyBorder="1" applyAlignment="1" applyProtection="1">
      <protection hidden="1"/>
    </xf>
    <xf numFmtId="164" fontId="2" fillId="2" borderId="23" xfId="0" applyNumberFormat="1" applyFont="1" applyFill="1" applyBorder="1" applyAlignment="1" applyProtection="1">
      <protection hidden="1"/>
    </xf>
    <xf numFmtId="166" fontId="2" fillId="2" borderId="22" xfId="0" applyNumberFormat="1" applyFont="1" applyFill="1" applyBorder="1" applyAlignment="1" applyProtection="1">
      <protection hidden="1"/>
    </xf>
    <xf numFmtId="164" fontId="2" fillId="2" borderId="2" xfId="0" applyNumberFormat="1" applyFont="1" applyFill="1" applyBorder="1" applyAlignment="1" applyProtection="1">
      <protection hidden="1"/>
    </xf>
    <xf numFmtId="164" fontId="2" fillId="2" borderId="7" xfId="0" applyNumberFormat="1" applyFont="1" applyFill="1" applyBorder="1" applyAlignment="1" applyProtection="1">
      <protection hidden="1"/>
    </xf>
    <xf numFmtId="166" fontId="2" fillId="2" borderId="19" xfId="0" applyNumberFormat="1" applyFont="1" applyFill="1" applyBorder="1" applyAlignment="1" applyProtection="1">
      <protection hidden="1"/>
    </xf>
    <xf numFmtId="164" fontId="1" fillId="2" borderId="24" xfId="0" applyNumberFormat="1" applyFont="1" applyFill="1" applyBorder="1" applyAlignment="1" applyProtection="1">
      <protection hidden="1"/>
    </xf>
    <xf numFmtId="164" fontId="1" fillId="2" borderId="23" xfId="0" applyNumberFormat="1" applyFont="1" applyFill="1" applyBorder="1" applyAlignment="1" applyProtection="1">
      <protection hidden="1"/>
    </xf>
    <xf numFmtId="166" fontId="1" fillId="2" borderId="22" xfId="0" applyNumberFormat="1" applyFont="1" applyFill="1" applyBorder="1" applyAlignment="1" applyProtection="1">
      <protection hidden="1"/>
    </xf>
    <xf numFmtId="164" fontId="1" fillId="2" borderId="30" xfId="0" applyNumberFormat="1" applyFont="1" applyFill="1" applyBorder="1" applyAlignment="1" applyProtection="1">
      <protection hidden="1"/>
    </xf>
    <xf numFmtId="164" fontId="1" fillId="2" borderId="29" xfId="0" applyNumberFormat="1" applyFont="1" applyFill="1" applyBorder="1" applyAlignment="1" applyProtection="1">
      <protection hidden="1"/>
    </xf>
    <xf numFmtId="166" fontId="1" fillId="2" borderId="28" xfId="0" applyNumberFormat="1" applyFont="1" applyFill="1" applyBorder="1" applyAlignment="1" applyProtection="1">
      <protection hidden="1"/>
    </xf>
    <xf numFmtId="0" fontId="4" fillId="0" borderId="0" xfId="0" applyFont="1" applyAlignment="1">
      <alignment horizontal="right" wrapText="1"/>
    </xf>
    <xf numFmtId="0" fontId="5" fillId="0" borderId="0" xfId="0" applyNumberFormat="1" applyFont="1" applyFill="1" applyAlignment="1" applyProtection="1">
      <alignment horizontal="center" wrapText="1"/>
      <protection hidden="1"/>
    </xf>
    <xf numFmtId="0" fontId="4" fillId="0" borderId="0" xfId="0" applyFont="1" applyAlignment="1">
      <alignment wrapText="1"/>
    </xf>
    <xf numFmtId="0" fontId="5" fillId="0" borderId="0" xfId="0" applyNumberFormat="1" applyFont="1" applyFill="1" applyAlignment="1" applyProtection="1">
      <alignment horizontal="center"/>
      <protection hidden="1"/>
    </xf>
    <xf numFmtId="0" fontId="6" fillId="0" borderId="0" xfId="0" applyNumberFormat="1" applyFont="1" applyFill="1" applyAlignment="1" applyProtection="1">
      <alignment horizontal="right"/>
      <protection hidden="1"/>
    </xf>
    <xf numFmtId="0" fontId="4" fillId="0" borderId="0" xfId="0" applyFont="1" applyProtection="1">
      <protection hidden="1"/>
    </xf>
    <xf numFmtId="0" fontId="4" fillId="0" borderId="0" xfId="0" applyNumberFormat="1" applyFont="1" applyFill="1" applyAlignment="1" applyProtection="1">
      <alignment horizontal="right" wrapText="1"/>
      <protection hidden="1"/>
    </xf>
    <xf numFmtId="0" fontId="4" fillId="0" borderId="0" xfId="0" applyFont="1" applyAlignment="1">
      <alignment horizontal="center" wrapText="1"/>
    </xf>
    <xf numFmtId="0" fontId="4" fillId="0" borderId="9" xfId="0" applyNumberFormat="1" applyFont="1" applyFill="1" applyBorder="1" applyAlignment="1" applyProtection="1">
      <protection hidden="1"/>
    </xf>
    <xf numFmtId="0" fontId="7" fillId="0" borderId="0" xfId="0" applyNumberFormat="1" applyFont="1" applyFill="1" applyAlignment="1" applyProtection="1">
      <alignment horizontal="centerContinuous"/>
      <protection hidden="1"/>
    </xf>
    <xf numFmtId="0" fontId="7" fillId="0" borderId="0" xfId="0" applyNumberFormat="1" applyFont="1" applyFill="1" applyBorder="1" applyAlignment="1" applyProtection="1">
      <alignment horizontal="centerContinuous"/>
      <protection hidden="1"/>
    </xf>
    <xf numFmtId="0" fontId="4" fillId="0" borderId="13" xfId="0" applyNumberFormat="1" applyFont="1" applyFill="1" applyBorder="1" applyAlignment="1" applyProtection="1">
      <protection hidden="1"/>
    </xf>
    <xf numFmtId="0" fontId="4" fillId="0" borderId="0" xfId="0" applyNumberFormat="1" applyFont="1" applyFill="1" applyAlignment="1" applyProtection="1">
      <protection hidden="1"/>
    </xf>
    <xf numFmtId="0" fontId="7" fillId="0" borderId="16" xfId="0" applyNumberFormat="1" applyFont="1" applyFill="1" applyBorder="1" applyAlignment="1" applyProtection="1">
      <alignment horizontal="centerContinuous"/>
      <protection hidden="1"/>
    </xf>
    <xf numFmtId="0" fontId="7" fillId="0" borderId="40" xfId="0" applyNumberFormat="1" applyFont="1" applyFill="1" applyBorder="1" applyAlignment="1" applyProtection="1">
      <alignment horizontal="center" vertical="center" wrapText="1"/>
      <protection hidden="1"/>
    </xf>
    <xf numFmtId="0" fontId="7" fillId="0" borderId="15" xfId="0" applyNumberFormat="1" applyFont="1" applyFill="1" applyBorder="1" applyAlignment="1" applyProtection="1">
      <protection hidden="1"/>
    </xf>
    <xf numFmtId="0" fontId="7" fillId="0" borderId="12" xfId="0" applyNumberFormat="1" applyFont="1" applyFill="1" applyBorder="1" applyAlignment="1" applyProtection="1">
      <protection hidden="1"/>
    </xf>
    <xf numFmtId="0" fontId="7" fillId="0" borderId="38" xfId="0" applyNumberFormat="1" applyFont="1" applyFill="1" applyBorder="1" applyAlignment="1" applyProtection="1">
      <protection hidden="1"/>
    </xf>
    <xf numFmtId="0" fontId="7" fillId="0" borderId="18" xfId="0" applyNumberFormat="1" applyFont="1" applyFill="1" applyBorder="1" applyAlignment="1" applyProtection="1">
      <alignment horizontal="center" vertical="center" wrapText="1"/>
      <protection hidden="1"/>
    </xf>
    <xf numFmtId="0" fontId="7" fillId="0" borderId="42" xfId="0" applyNumberFormat="1" applyFont="1" applyFill="1" applyBorder="1" applyAlignment="1" applyProtection="1">
      <alignment horizontal="center"/>
      <protection hidden="1"/>
    </xf>
    <xf numFmtId="0" fontId="7" fillId="0" borderId="41" xfId="0" applyNumberFormat="1" applyFont="1" applyFill="1" applyBorder="1" applyAlignment="1" applyProtection="1">
      <alignment horizontal="center"/>
      <protection hidden="1"/>
    </xf>
    <xf numFmtId="0" fontId="7" fillId="0" borderId="0" xfId="0" applyNumberFormat="1" applyFont="1" applyFill="1" applyAlignment="1" applyProtection="1">
      <protection hidden="1"/>
    </xf>
    <xf numFmtId="0" fontId="7" fillId="0" borderId="39" xfId="0" applyNumberFormat="1" applyFont="1" applyFill="1" applyBorder="1" applyAlignment="1" applyProtection="1">
      <alignment horizontal="center" vertical="center" wrapText="1"/>
      <protection hidden="1"/>
    </xf>
    <xf numFmtId="0" fontId="7" fillId="0" borderId="10" xfId="0" applyNumberFormat="1" applyFont="1" applyFill="1" applyBorder="1" applyAlignment="1" applyProtection="1">
      <alignment vertical="top"/>
      <protection hidden="1"/>
    </xf>
    <xf numFmtId="0" fontId="7" fillId="0" borderId="9" xfId="0" applyNumberFormat="1" applyFont="1" applyFill="1" applyBorder="1" applyAlignment="1" applyProtection="1">
      <alignment vertical="top"/>
      <protection hidden="1"/>
    </xf>
    <xf numFmtId="0" fontId="7" fillId="0" borderId="9" xfId="0" applyNumberFormat="1" applyFont="1" applyFill="1" applyBorder="1" applyAlignment="1" applyProtection="1">
      <alignment horizontal="centerContinuous" vertical="top"/>
      <protection hidden="1"/>
    </xf>
    <xf numFmtId="0" fontId="7" fillId="0" borderId="9" xfId="0" applyNumberFormat="1" applyFont="1" applyFill="1" applyBorder="1" applyAlignment="1" applyProtection="1">
      <alignment horizontal="center" vertical="center"/>
      <protection hidden="1"/>
    </xf>
    <xf numFmtId="0" fontId="7" fillId="0" borderId="5" xfId="0" applyNumberFormat="1" applyFont="1" applyFill="1" applyBorder="1" applyAlignment="1" applyProtection="1">
      <alignment horizontal="center" vertical="center" wrapText="1"/>
      <protection hidden="1"/>
    </xf>
    <xf numFmtId="0" fontId="7" fillId="0" borderId="8" xfId="0" applyNumberFormat="1" applyFont="1" applyFill="1" applyBorder="1" applyAlignment="1" applyProtection="1">
      <alignment horizontal="center" vertical="center" wrapText="1"/>
      <protection hidden="1"/>
    </xf>
    <xf numFmtId="0" fontId="7" fillId="0" borderId="3" xfId="0" applyNumberFormat="1" applyFont="1" applyFill="1" applyBorder="1" applyAlignment="1" applyProtection="1">
      <alignment horizontal="center" wrapText="1"/>
      <protection hidden="1"/>
    </xf>
    <xf numFmtId="0" fontId="7" fillId="0" borderId="7" xfId="0" applyNumberFormat="1" applyFont="1" applyFill="1" applyBorder="1" applyAlignment="1" applyProtection="1">
      <alignment horizontal="center" wrapText="1"/>
      <protection hidden="1"/>
    </xf>
    <xf numFmtId="0" fontId="7" fillId="0" borderId="2" xfId="0" applyNumberFormat="1" applyFont="1" applyFill="1" applyBorder="1" applyAlignment="1" applyProtection="1">
      <alignment horizontal="center" wrapText="1"/>
      <protection hidden="1"/>
    </xf>
    <xf numFmtId="0" fontId="7" fillId="0" borderId="9" xfId="0" applyNumberFormat="1" applyFont="1" applyFill="1" applyBorder="1" applyAlignment="1" applyProtection="1">
      <alignment horizontal="center" wrapText="1"/>
      <protection hidden="1"/>
    </xf>
    <xf numFmtId="0" fontId="7" fillId="0" borderId="9" xfId="0" applyNumberFormat="1" applyFont="1" applyFill="1" applyBorder="1" applyAlignment="1" applyProtection="1">
      <alignment horizontal="center" vertical="top"/>
      <protection hidden="1"/>
    </xf>
    <xf numFmtId="0" fontId="7" fillId="0" borderId="6" xfId="0" applyNumberFormat="1" applyFont="1" applyFill="1" applyBorder="1" applyAlignment="1" applyProtection="1">
      <alignment horizontal="center" vertical="top"/>
      <protection hidden="1"/>
    </xf>
    <xf numFmtId="0" fontId="7" fillId="0" borderId="40" xfId="0" applyNumberFormat="1" applyFont="1" applyFill="1" applyBorder="1" applyAlignment="1" applyProtection="1">
      <alignment horizontal="center" vertical="center" wrapText="1"/>
      <protection hidden="1"/>
    </xf>
    <xf numFmtId="0" fontId="7" fillId="0" borderId="18" xfId="0" applyNumberFormat="1" applyFont="1" applyFill="1" applyBorder="1" applyAlignment="1" applyProtection="1">
      <alignment horizontal="centerContinuous"/>
      <protection hidden="1"/>
    </xf>
    <xf numFmtId="0" fontId="7" fillId="0" borderId="0" xfId="0" applyNumberFormat="1" applyFont="1" applyFill="1" applyAlignment="1" applyProtection="1">
      <alignment horizontal="left"/>
      <protection hidden="1"/>
    </xf>
    <xf numFmtId="0" fontId="7" fillId="0" borderId="0" xfId="0" applyNumberFormat="1" applyFont="1" applyFill="1" applyAlignment="1" applyProtection="1">
      <alignment horizontal="center" vertical="center"/>
      <protection hidden="1"/>
    </xf>
    <xf numFmtId="0" fontId="7" fillId="0" borderId="15" xfId="0" applyNumberFormat="1" applyFont="1" applyFill="1" applyBorder="1" applyAlignment="1" applyProtection="1">
      <alignment horizontal="center"/>
      <protection hidden="1"/>
    </xf>
    <xf numFmtId="0" fontId="7" fillId="0" borderId="0" xfId="0" applyNumberFormat="1" applyFont="1" applyFill="1" applyAlignment="1" applyProtection="1">
      <alignment horizontal="center"/>
      <protection hidden="1"/>
    </xf>
    <xf numFmtId="0" fontId="7" fillId="0" borderId="38" xfId="0" applyNumberFormat="1" applyFont="1" applyFill="1" applyBorder="1" applyAlignment="1" applyProtection="1">
      <alignment horizontal="center"/>
      <protection hidden="1"/>
    </xf>
    <xf numFmtId="0" fontId="7" fillId="0" borderId="12" xfId="0" applyNumberFormat="1" applyFont="1" applyFill="1" applyBorder="1" applyAlignment="1" applyProtection="1">
      <alignment horizontal="center"/>
      <protection hidden="1"/>
    </xf>
    <xf numFmtId="167" fontId="7" fillId="2" borderId="33" xfId="0" applyNumberFormat="1" applyFont="1" applyFill="1" applyBorder="1" applyAlignment="1" applyProtection="1">
      <alignment wrapText="1"/>
      <protection hidden="1"/>
    </xf>
    <xf numFmtId="167" fontId="7" fillId="2" borderId="32" xfId="0" applyNumberFormat="1" applyFont="1" applyFill="1" applyBorder="1" applyAlignment="1" applyProtection="1">
      <alignment wrapText="1"/>
      <protection hidden="1"/>
    </xf>
    <xf numFmtId="167" fontId="7" fillId="2" borderId="29" xfId="0" applyNumberFormat="1" applyFont="1" applyFill="1" applyBorder="1" applyAlignment="1" applyProtection="1">
      <alignment horizontal="right" wrapText="1"/>
      <protection hidden="1"/>
    </xf>
    <xf numFmtId="169" fontId="7" fillId="2" borderId="29" xfId="0" applyNumberFormat="1" applyFont="1" applyFill="1" applyBorder="1" applyAlignment="1" applyProtection="1">
      <alignment horizontal="right"/>
      <protection hidden="1"/>
    </xf>
    <xf numFmtId="168" fontId="7" fillId="2" borderId="29" xfId="0" applyNumberFormat="1" applyFont="1" applyFill="1" applyBorder="1" applyAlignment="1" applyProtection="1">
      <alignment horizontal="right"/>
      <protection hidden="1"/>
    </xf>
    <xf numFmtId="167" fontId="7" fillId="2" borderId="29" xfId="0" applyNumberFormat="1" applyFont="1" applyFill="1" applyBorder="1" applyAlignment="1" applyProtection="1">
      <alignment horizontal="right"/>
      <protection hidden="1"/>
    </xf>
    <xf numFmtId="167" fontId="7" fillId="2" borderId="30" xfId="0" applyNumberFormat="1" applyFont="1" applyFill="1" applyBorder="1" applyAlignment="1" applyProtection="1">
      <protection hidden="1"/>
    </xf>
    <xf numFmtId="164" fontId="6" fillId="0" borderId="31" xfId="0" applyNumberFormat="1" applyFont="1" applyFill="1" applyBorder="1" applyAlignment="1" applyProtection="1">
      <protection hidden="1"/>
    </xf>
    <xf numFmtId="166" fontId="7" fillId="2" borderId="29" xfId="0" applyNumberFormat="1" applyFont="1" applyFill="1" applyBorder="1" applyAlignment="1" applyProtection="1">
      <protection hidden="1"/>
    </xf>
    <xf numFmtId="167" fontId="7" fillId="2" borderId="27" xfId="0" applyNumberFormat="1" applyFont="1" applyFill="1" applyBorder="1" applyAlignment="1" applyProtection="1">
      <alignment wrapText="1"/>
      <protection hidden="1"/>
    </xf>
    <xf numFmtId="167" fontId="7" fillId="2" borderId="26" xfId="0" applyNumberFormat="1" applyFont="1" applyFill="1" applyBorder="1" applyAlignment="1" applyProtection="1">
      <alignment wrapText="1"/>
      <protection hidden="1"/>
    </xf>
    <xf numFmtId="167" fontId="7" fillId="2" borderId="23" xfId="0" applyNumberFormat="1" applyFont="1" applyFill="1" applyBorder="1" applyAlignment="1" applyProtection="1">
      <alignment horizontal="right" wrapText="1"/>
      <protection hidden="1"/>
    </xf>
    <xf numFmtId="169" fontId="7" fillId="2" borderId="23" xfId="0" applyNumberFormat="1" applyFont="1" applyFill="1" applyBorder="1" applyAlignment="1" applyProtection="1">
      <alignment horizontal="right"/>
      <protection hidden="1"/>
    </xf>
    <xf numFmtId="168" fontId="7" fillId="2" borderId="23" xfId="0" applyNumberFormat="1" applyFont="1" applyFill="1" applyBorder="1" applyAlignment="1" applyProtection="1">
      <alignment horizontal="right"/>
      <protection hidden="1"/>
    </xf>
    <xf numFmtId="167" fontId="7" fillId="2" borderId="23" xfId="0" applyNumberFormat="1" applyFont="1" applyFill="1" applyBorder="1" applyAlignment="1" applyProtection="1">
      <alignment horizontal="right"/>
      <protection hidden="1"/>
    </xf>
    <xf numFmtId="167" fontId="7" fillId="2" borderId="24" xfId="0" applyNumberFormat="1" applyFont="1" applyFill="1" applyBorder="1" applyAlignment="1" applyProtection="1">
      <protection hidden="1"/>
    </xf>
    <xf numFmtId="164" fontId="6" fillId="0" borderId="25" xfId="0" applyNumberFormat="1" applyFont="1" applyFill="1" applyBorder="1" applyAlignment="1" applyProtection="1">
      <protection hidden="1"/>
    </xf>
    <xf numFmtId="166" fontId="7" fillId="2" borderId="23" xfId="0" applyNumberFormat="1" applyFont="1" applyFill="1" applyBorder="1" applyAlignment="1" applyProtection="1">
      <protection hidden="1"/>
    </xf>
    <xf numFmtId="167" fontId="6" fillId="2" borderId="27" xfId="0" applyNumberFormat="1" applyFont="1" applyFill="1" applyBorder="1" applyAlignment="1" applyProtection="1">
      <alignment wrapText="1"/>
      <protection hidden="1"/>
    </xf>
    <xf numFmtId="167" fontId="6" fillId="2" borderId="26" xfId="0" applyNumberFormat="1" applyFont="1" applyFill="1" applyBorder="1" applyAlignment="1" applyProtection="1">
      <alignment wrapText="1"/>
      <protection hidden="1"/>
    </xf>
    <xf numFmtId="167" fontId="6" fillId="2" borderId="23" xfId="0" applyNumberFormat="1" applyFont="1" applyFill="1" applyBorder="1" applyAlignment="1" applyProtection="1">
      <alignment horizontal="right" wrapText="1"/>
      <protection hidden="1"/>
    </xf>
    <xf numFmtId="169" fontId="6" fillId="2" borderId="23" xfId="0" applyNumberFormat="1" applyFont="1" applyFill="1" applyBorder="1" applyAlignment="1" applyProtection="1">
      <alignment horizontal="right"/>
      <protection hidden="1"/>
    </xf>
    <xf numFmtId="168" fontId="6" fillId="2" borderId="23" xfId="0" applyNumberFormat="1" applyFont="1" applyFill="1" applyBorder="1" applyAlignment="1" applyProtection="1">
      <alignment horizontal="right"/>
      <protection hidden="1"/>
    </xf>
    <xf numFmtId="167" fontId="6" fillId="2" borderId="23" xfId="0" applyNumberFormat="1" applyFont="1" applyFill="1" applyBorder="1" applyAlignment="1" applyProtection="1">
      <alignment horizontal="right"/>
      <protection hidden="1"/>
    </xf>
    <xf numFmtId="167" fontId="6" fillId="2" borderId="24" xfId="0" applyNumberFormat="1" applyFont="1" applyFill="1" applyBorder="1" applyAlignment="1" applyProtection="1">
      <protection hidden="1"/>
    </xf>
    <xf numFmtId="166" fontId="6" fillId="2" borderId="23" xfId="0" applyNumberFormat="1" applyFont="1" applyFill="1" applyBorder="1" applyAlignment="1" applyProtection="1">
      <protection hidden="1"/>
    </xf>
    <xf numFmtId="0" fontId="4" fillId="0" borderId="25" xfId="0" applyFont="1" applyBorder="1" applyAlignment="1">
      <alignment wrapText="1"/>
    </xf>
    <xf numFmtId="0" fontId="4" fillId="0" borderId="45" xfId="0" applyFont="1" applyBorder="1" applyAlignment="1">
      <alignment wrapText="1"/>
    </xf>
    <xf numFmtId="167" fontId="7" fillId="2" borderId="24" xfId="0" applyNumberFormat="1" applyFont="1" applyFill="1" applyBorder="1" applyAlignment="1" applyProtection="1">
      <protection hidden="1"/>
    </xf>
    <xf numFmtId="167" fontId="6" fillId="2" borderId="24" xfId="0" applyNumberFormat="1" applyFont="1" applyFill="1" applyBorder="1" applyAlignment="1" applyProtection="1">
      <protection hidden="1"/>
    </xf>
    <xf numFmtId="167" fontId="6" fillId="2" borderId="21" xfId="0" applyNumberFormat="1" applyFont="1" applyFill="1" applyBorder="1" applyAlignment="1" applyProtection="1">
      <alignment wrapText="1"/>
      <protection hidden="1"/>
    </xf>
    <xf numFmtId="167" fontId="6" fillId="2" borderId="20" xfId="0" applyNumberFormat="1" applyFont="1" applyFill="1" applyBorder="1" applyAlignment="1" applyProtection="1">
      <alignment wrapText="1"/>
      <protection hidden="1"/>
    </xf>
    <xf numFmtId="167" fontId="6" fillId="2" borderId="7" xfId="0" applyNumberFormat="1" applyFont="1" applyFill="1" applyBorder="1" applyAlignment="1" applyProtection="1">
      <alignment horizontal="right" wrapText="1"/>
      <protection hidden="1"/>
    </xf>
    <xf numFmtId="169" fontId="6" fillId="2" borderId="7" xfId="0" applyNumberFormat="1" applyFont="1" applyFill="1" applyBorder="1" applyAlignment="1" applyProtection="1">
      <alignment horizontal="right"/>
      <protection hidden="1"/>
    </xf>
    <xf numFmtId="168" fontId="6" fillId="2" borderId="7" xfId="0" applyNumberFormat="1" applyFont="1" applyFill="1" applyBorder="1" applyAlignment="1" applyProtection="1">
      <alignment horizontal="right"/>
      <protection hidden="1"/>
    </xf>
    <xf numFmtId="167" fontId="6" fillId="2" borderId="7" xfId="0" applyNumberFormat="1" applyFont="1" applyFill="1" applyBorder="1" applyAlignment="1" applyProtection="1">
      <alignment horizontal="right"/>
      <protection hidden="1"/>
    </xf>
    <xf numFmtId="167" fontId="6" fillId="2" borderId="2" xfId="0" applyNumberFormat="1" applyFont="1" applyFill="1" applyBorder="1" applyAlignment="1" applyProtection="1">
      <protection hidden="1"/>
    </xf>
    <xf numFmtId="164" fontId="6" fillId="0" borderId="3" xfId="0" applyNumberFormat="1" applyFont="1" applyFill="1" applyBorder="1" applyAlignment="1" applyProtection="1">
      <protection hidden="1"/>
    </xf>
    <xf numFmtId="166" fontId="6" fillId="2" borderId="7" xfId="0" applyNumberFormat="1" applyFont="1" applyFill="1" applyBorder="1" applyAlignment="1" applyProtection="1">
      <protection hidden="1"/>
    </xf>
    <xf numFmtId="0" fontId="6" fillId="0" borderId="17" xfId="0" applyNumberFormat="1" applyFont="1" applyFill="1" applyBorder="1" applyAlignment="1" applyProtection="1">
      <alignment horizontal="left"/>
      <protection hidden="1"/>
    </xf>
    <xf numFmtId="0" fontId="6" fillId="0" borderId="16" xfId="0" applyNumberFormat="1" applyFont="1" applyFill="1" applyBorder="1" applyAlignment="1" applyProtection="1">
      <alignment horizontal="left"/>
      <protection hidden="1"/>
    </xf>
    <xf numFmtId="0" fontId="6" fillId="0" borderId="0" xfId="0" applyNumberFormat="1" applyFont="1" applyFill="1" applyAlignment="1" applyProtection="1">
      <protection hidden="1"/>
    </xf>
    <xf numFmtId="0" fontId="6" fillId="0" borderId="15" xfId="0" applyNumberFormat="1" applyFont="1" applyFill="1" applyBorder="1" applyAlignment="1" applyProtection="1">
      <protection hidden="1"/>
    </xf>
    <xf numFmtId="164" fontId="6" fillId="0" borderId="14" xfId="0" applyNumberFormat="1" applyFont="1" applyFill="1" applyBorder="1" applyAlignment="1" applyProtection="1">
      <protection hidden="1"/>
    </xf>
    <xf numFmtId="164" fontId="6" fillId="0" borderId="0" xfId="0" applyNumberFormat="1" applyFont="1" applyFill="1" applyAlignment="1" applyProtection="1">
      <protection hidden="1"/>
    </xf>
    <xf numFmtId="0" fontId="4" fillId="0" borderId="10" xfId="0" applyNumberFormat="1" applyFont="1" applyFill="1" applyBorder="1" applyAlignment="1" applyProtection="1">
      <protection hidden="1"/>
    </xf>
    <xf numFmtId="0" fontId="4" fillId="0" borderId="3" xfId="0" applyNumberFormat="1" applyFont="1" applyFill="1" applyBorder="1" applyAlignment="1" applyProtection="1">
      <protection hidden="1"/>
    </xf>
    <xf numFmtId="164" fontId="7" fillId="0" borderId="4" xfId="0" applyNumberFormat="1" applyFont="1" applyFill="1" applyBorder="1" applyAlignment="1" applyProtection="1">
      <protection hidden="1"/>
    </xf>
    <xf numFmtId="164" fontId="7" fillId="0" borderId="8" xfId="0" applyNumberFormat="1" applyFont="1" applyFill="1" applyBorder="1" applyAlignment="1" applyProtection="1">
      <protection hidden="1"/>
    </xf>
    <xf numFmtId="164" fontId="7" fillId="0" borderId="2" xfId="0" applyNumberFormat="1" applyFont="1" applyFill="1" applyBorder="1" applyAlignment="1" applyProtection="1">
      <protection hidden="1"/>
    </xf>
    <xf numFmtId="164" fontId="7" fillId="0" borderId="7" xfId="0" applyNumberFormat="1" applyFont="1" applyFill="1" applyBorder="1" applyAlignment="1" applyProtection="1">
      <protection hidden="1"/>
    </xf>
    <xf numFmtId="164" fontId="7" fillId="0" borderId="6" xfId="0" applyNumberFormat="1" applyFont="1" applyFill="1" applyBorder="1" applyAlignment="1" applyProtection="1">
      <protection hidden="1"/>
    </xf>
    <xf numFmtId="164" fontId="7" fillId="0" borderId="5" xfId="0" applyNumberFormat="1" applyFont="1" applyFill="1" applyBorder="1" applyAlignment="1" applyProtection="1">
      <protection hidden="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E97"/>
  <sheetViews>
    <sheetView showGridLines="0" tabSelected="1" workbookViewId="0">
      <selection activeCell="A15" sqref="A15:XFD15"/>
    </sheetView>
  </sheetViews>
  <sheetFormatPr defaultColWidth="9.140625" defaultRowHeight="12.75"/>
  <cols>
    <col min="1" max="1" width="1.42578125" customWidth="1"/>
    <col min="2" max="2" width="0.7109375" customWidth="1"/>
    <col min="3" max="3" width="0.85546875" customWidth="1"/>
    <col min="4" max="4" width="0.7109375" customWidth="1"/>
    <col min="5" max="5" width="0.5703125" customWidth="1"/>
    <col min="6" max="7" width="0.7109375" customWidth="1"/>
    <col min="8" max="8" width="0" hidden="1" customWidth="1"/>
    <col min="9" max="9" width="0.5703125" customWidth="1"/>
    <col min="10" max="10" width="37.5703125" customWidth="1"/>
    <col min="11" max="11" width="9.7109375" customWidth="1"/>
    <col min="12" max="13" width="7.140625" customWidth="1"/>
    <col min="14" max="14" width="9.7109375" customWidth="1"/>
    <col min="15" max="15" width="7.28515625" customWidth="1"/>
    <col min="16" max="22" width="0" hidden="1" customWidth="1"/>
    <col min="23" max="23" width="20.42578125" customWidth="1"/>
    <col min="24" max="30" width="0" hidden="1" customWidth="1"/>
    <col min="31" max="31" width="16.5703125" customWidth="1"/>
    <col min="32" max="254" width="9.140625" customWidth="1"/>
  </cols>
  <sheetData>
    <row r="1" spans="1:31" ht="12.75" customHeight="1">
      <c r="A1" s="36"/>
      <c r="B1" s="36"/>
      <c r="C1" s="36"/>
      <c r="D1" s="36"/>
      <c r="E1" s="36"/>
      <c r="F1" s="36"/>
      <c r="G1" s="36"/>
      <c r="H1" s="36"/>
      <c r="I1" s="36"/>
      <c r="J1" s="36"/>
      <c r="K1" s="36"/>
      <c r="L1" s="54" t="s">
        <v>139</v>
      </c>
      <c r="M1" s="54"/>
      <c r="N1" s="54"/>
      <c r="O1" s="54"/>
      <c r="P1" s="54"/>
      <c r="Q1" s="54"/>
      <c r="R1" s="54"/>
      <c r="S1" s="54"/>
      <c r="T1" s="54"/>
      <c r="U1" s="54"/>
      <c r="V1" s="54"/>
      <c r="W1" s="54"/>
      <c r="X1" s="54"/>
      <c r="Y1" s="54"/>
      <c r="Z1" s="54"/>
      <c r="AA1" s="54"/>
      <c r="AB1" s="54"/>
      <c r="AC1" s="54"/>
      <c r="AD1" s="54"/>
      <c r="AE1" s="35"/>
    </row>
    <row r="2" spans="1:31" ht="12.75" customHeight="1">
      <c r="A2" s="36"/>
      <c r="B2" s="36"/>
      <c r="C2" s="36"/>
      <c r="D2" s="36"/>
      <c r="E2" s="36"/>
      <c r="F2" s="36"/>
      <c r="G2" s="36"/>
      <c r="H2" s="36"/>
      <c r="I2" s="36"/>
      <c r="J2" s="36"/>
      <c r="K2" s="36"/>
      <c r="L2" s="54" t="s">
        <v>121</v>
      </c>
      <c r="M2" s="54"/>
      <c r="N2" s="54"/>
      <c r="O2" s="54"/>
      <c r="P2" s="54"/>
      <c r="Q2" s="54"/>
      <c r="R2" s="54"/>
      <c r="S2" s="54"/>
      <c r="T2" s="54"/>
      <c r="U2" s="54"/>
      <c r="V2" s="54"/>
      <c r="W2" s="54"/>
      <c r="X2" s="54"/>
      <c r="Y2" s="54"/>
      <c r="Z2" s="54"/>
      <c r="AA2" s="54"/>
      <c r="AB2" s="54"/>
      <c r="AC2" s="54"/>
      <c r="AD2" s="54"/>
      <c r="AE2" s="35"/>
    </row>
    <row r="3" spans="1:31" ht="12.75" customHeight="1">
      <c r="A3" s="36"/>
      <c r="B3" s="36"/>
      <c r="C3" s="36"/>
      <c r="D3" s="36"/>
      <c r="E3" s="36"/>
      <c r="F3" s="36"/>
      <c r="G3" s="36"/>
      <c r="H3" s="36"/>
      <c r="I3" s="36"/>
      <c r="J3" s="36"/>
      <c r="K3" s="36"/>
      <c r="L3" s="54" t="s">
        <v>143</v>
      </c>
      <c r="M3" s="54"/>
      <c r="N3" s="54"/>
      <c r="O3" s="54"/>
      <c r="P3" s="54"/>
      <c r="Q3" s="54"/>
      <c r="R3" s="54"/>
      <c r="S3" s="54"/>
      <c r="T3" s="54"/>
      <c r="U3" s="54"/>
      <c r="V3" s="54"/>
      <c r="W3" s="54"/>
      <c r="X3" s="54"/>
      <c r="Y3" s="54"/>
      <c r="Z3" s="54"/>
      <c r="AA3" s="54"/>
      <c r="AB3" s="54"/>
      <c r="AC3" s="54"/>
      <c r="AD3" s="54"/>
      <c r="AE3" s="35"/>
    </row>
    <row r="4" spans="1:31" ht="12.75" customHeight="1">
      <c r="A4" s="36"/>
      <c r="B4" s="36"/>
      <c r="C4" s="36"/>
      <c r="D4" s="36"/>
      <c r="E4" s="36"/>
      <c r="F4" s="36"/>
      <c r="G4" s="36"/>
      <c r="H4" s="36"/>
      <c r="I4" s="36"/>
      <c r="J4" s="36"/>
      <c r="K4" s="36"/>
      <c r="L4" s="54" t="s">
        <v>122</v>
      </c>
      <c r="M4" s="54"/>
      <c r="N4" s="54"/>
      <c r="O4" s="54"/>
      <c r="P4" s="54"/>
      <c r="Q4" s="54"/>
      <c r="R4" s="54"/>
      <c r="S4" s="54"/>
      <c r="T4" s="54"/>
      <c r="U4" s="54"/>
      <c r="V4" s="54"/>
      <c r="W4" s="54"/>
      <c r="X4" s="54"/>
      <c r="Y4" s="54"/>
      <c r="Z4" s="54"/>
      <c r="AA4" s="54"/>
      <c r="AB4" s="54"/>
      <c r="AC4" s="54"/>
      <c r="AD4" s="54"/>
      <c r="AE4" s="35"/>
    </row>
    <row r="5" spans="1:31" ht="12.75" customHeight="1">
      <c r="A5" s="36"/>
      <c r="B5" s="36"/>
      <c r="C5" s="36"/>
      <c r="D5" s="36"/>
      <c r="E5" s="36"/>
      <c r="F5" s="36"/>
      <c r="G5" s="36"/>
      <c r="H5" s="36"/>
      <c r="I5" s="36"/>
      <c r="J5" s="36"/>
      <c r="K5" s="36"/>
      <c r="L5" s="54" t="s">
        <v>123</v>
      </c>
      <c r="M5" s="54"/>
      <c r="N5" s="54"/>
      <c r="O5" s="54"/>
      <c r="P5" s="54"/>
      <c r="Q5" s="54"/>
      <c r="R5" s="54"/>
      <c r="S5" s="54"/>
      <c r="T5" s="54"/>
      <c r="U5" s="54"/>
      <c r="V5" s="54"/>
      <c r="W5" s="54"/>
      <c r="X5" s="54"/>
      <c r="Y5" s="54"/>
      <c r="Z5" s="54"/>
      <c r="AA5" s="54"/>
      <c r="AB5" s="54"/>
      <c r="AC5" s="54"/>
      <c r="AD5" s="54"/>
      <c r="AE5" s="35"/>
    </row>
    <row r="6" spans="1:31" ht="12.75" customHeight="1">
      <c r="A6" s="36"/>
      <c r="B6" s="36"/>
      <c r="C6" s="36"/>
      <c r="D6" s="36"/>
      <c r="E6" s="36"/>
      <c r="F6" s="36"/>
      <c r="G6" s="36"/>
      <c r="H6" s="36"/>
      <c r="I6" s="36"/>
      <c r="J6" s="36"/>
      <c r="K6" s="36"/>
      <c r="L6" s="54" t="s">
        <v>124</v>
      </c>
      <c r="M6" s="54"/>
      <c r="N6" s="54"/>
      <c r="O6" s="54"/>
      <c r="P6" s="54"/>
      <c r="Q6" s="54"/>
      <c r="R6" s="54"/>
      <c r="S6" s="54"/>
      <c r="T6" s="54"/>
      <c r="U6" s="54"/>
      <c r="V6" s="54"/>
      <c r="W6" s="54"/>
      <c r="X6" s="54"/>
      <c r="Y6" s="54"/>
      <c r="Z6" s="54"/>
      <c r="AA6" s="54"/>
      <c r="AB6" s="54"/>
      <c r="AC6" s="54"/>
      <c r="AD6" s="54"/>
      <c r="AE6" s="35"/>
    </row>
    <row r="7" spans="1:31" ht="12.75" customHeight="1">
      <c r="A7" s="36"/>
      <c r="B7" s="36"/>
      <c r="C7" s="36"/>
      <c r="D7" s="36"/>
      <c r="E7" s="36"/>
      <c r="F7" s="36"/>
      <c r="G7" s="36"/>
      <c r="H7" s="36"/>
      <c r="I7" s="36"/>
      <c r="J7" s="36"/>
      <c r="K7" s="36"/>
      <c r="L7" s="54" t="s">
        <v>125</v>
      </c>
      <c r="M7" s="54"/>
      <c r="N7" s="54"/>
      <c r="O7" s="54"/>
      <c r="P7" s="54"/>
      <c r="Q7" s="54"/>
      <c r="R7" s="54"/>
      <c r="S7" s="54"/>
      <c r="T7" s="54"/>
      <c r="U7" s="54"/>
      <c r="V7" s="54"/>
      <c r="W7" s="54"/>
      <c r="X7" s="54"/>
      <c r="Y7" s="54"/>
      <c r="Z7" s="54"/>
      <c r="AA7" s="54"/>
      <c r="AB7" s="54"/>
      <c r="AC7" s="54"/>
      <c r="AD7" s="54"/>
      <c r="AE7" s="35"/>
    </row>
    <row r="8" spans="1:31" ht="12.75" customHeight="1">
      <c r="A8" s="36"/>
      <c r="B8" s="36"/>
      <c r="C8" s="36"/>
      <c r="D8" s="36"/>
      <c r="E8" s="36"/>
      <c r="F8" s="36"/>
      <c r="G8" s="36"/>
      <c r="H8" s="36"/>
      <c r="I8" s="36"/>
      <c r="J8" s="36"/>
      <c r="K8" s="36"/>
      <c r="L8" s="55"/>
      <c r="M8" s="56"/>
      <c r="N8" s="56"/>
      <c r="O8" s="56"/>
      <c r="P8" s="56"/>
      <c r="Q8" s="56"/>
      <c r="R8" s="56"/>
      <c r="S8" s="56"/>
      <c r="T8" s="56"/>
      <c r="U8" s="56"/>
      <c r="V8" s="56"/>
      <c r="W8" s="56"/>
      <c r="X8" s="57"/>
      <c r="Y8" s="58"/>
      <c r="Z8" s="59"/>
      <c r="AA8" s="59"/>
      <c r="AB8" s="59"/>
      <c r="AC8" s="59"/>
      <c r="AD8" s="59"/>
      <c r="AE8" s="35"/>
    </row>
    <row r="9" spans="1:31" ht="12.75" customHeight="1">
      <c r="A9" s="36"/>
      <c r="B9" s="36"/>
      <c r="C9" s="36"/>
      <c r="D9" s="36"/>
      <c r="E9" s="36"/>
      <c r="F9" s="36"/>
      <c r="G9" s="36"/>
      <c r="H9" s="36"/>
      <c r="I9" s="36"/>
      <c r="J9" s="36"/>
      <c r="K9" s="36"/>
      <c r="L9" s="54" t="s">
        <v>140</v>
      </c>
      <c r="M9" s="54"/>
      <c r="N9" s="54"/>
      <c r="O9" s="54"/>
      <c r="P9" s="54"/>
      <c r="Q9" s="54"/>
      <c r="R9" s="54"/>
      <c r="S9" s="54"/>
      <c r="T9" s="54"/>
      <c r="U9" s="54"/>
      <c r="V9" s="54"/>
      <c r="W9" s="54"/>
      <c r="X9" s="57"/>
      <c r="Y9" s="58"/>
      <c r="Z9" s="59"/>
      <c r="AA9" s="59"/>
      <c r="AB9" s="59"/>
      <c r="AC9" s="59"/>
      <c r="AD9" s="59"/>
      <c r="AE9" s="35"/>
    </row>
    <row r="10" spans="1:31" ht="12.75" customHeight="1">
      <c r="A10" s="36"/>
      <c r="B10" s="36"/>
      <c r="C10" s="36"/>
      <c r="D10" s="36"/>
      <c r="E10" s="36"/>
      <c r="F10" s="36"/>
      <c r="G10" s="36"/>
      <c r="H10" s="36"/>
      <c r="I10" s="36"/>
      <c r="J10" s="36"/>
      <c r="K10" s="36"/>
      <c r="L10" s="54" t="s">
        <v>126</v>
      </c>
      <c r="M10" s="54"/>
      <c r="N10" s="54"/>
      <c r="O10" s="54"/>
      <c r="P10" s="54"/>
      <c r="Q10" s="54"/>
      <c r="R10" s="54"/>
      <c r="S10" s="54"/>
      <c r="T10" s="54"/>
      <c r="U10" s="54"/>
      <c r="V10" s="54"/>
      <c r="W10" s="54"/>
      <c r="X10" s="57"/>
      <c r="Y10" s="58"/>
      <c r="Z10" s="59"/>
      <c r="AA10" s="59"/>
      <c r="AB10" s="59"/>
      <c r="AC10" s="59"/>
      <c r="AD10" s="59"/>
      <c r="AE10" s="35"/>
    </row>
    <row r="11" spans="1:31" ht="12.75" customHeight="1">
      <c r="A11" s="36"/>
      <c r="B11" s="36"/>
      <c r="C11" s="36"/>
      <c r="D11" s="36"/>
      <c r="E11" s="36"/>
      <c r="F11" s="36"/>
      <c r="G11" s="36"/>
      <c r="H11" s="36"/>
      <c r="I11" s="36"/>
      <c r="J11" s="36"/>
      <c r="K11" s="36"/>
      <c r="L11" s="54" t="s">
        <v>127</v>
      </c>
      <c r="M11" s="54"/>
      <c r="N11" s="54"/>
      <c r="O11" s="54"/>
      <c r="P11" s="54"/>
      <c r="Q11" s="54"/>
      <c r="R11" s="54"/>
      <c r="S11" s="54"/>
      <c r="T11" s="54"/>
      <c r="U11" s="54"/>
      <c r="V11" s="54"/>
      <c r="W11" s="54"/>
      <c r="X11" s="57"/>
      <c r="Y11" s="58"/>
      <c r="Z11" s="59"/>
      <c r="AA11" s="59"/>
      <c r="AB11" s="59"/>
      <c r="AC11" s="59"/>
      <c r="AD11" s="59"/>
      <c r="AE11" s="35"/>
    </row>
    <row r="12" spans="1:31" ht="12.75" customHeight="1">
      <c r="A12" s="36"/>
      <c r="B12" s="36"/>
      <c r="C12" s="36"/>
      <c r="D12" s="36"/>
      <c r="E12" s="36"/>
      <c r="F12" s="36"/>
      <c r="G12" s="36"/>
      <c r="H12" s="36"/>
      <c r="I12" s="36"/>
      <c r="J12" s="36"/>
      <c r="K12" s="36"/>
      <c r="L12" s="60" t="s">
        <v>128</v>
      </c>
      <c r="M12" s="54"/>
      <c r="N12" s="54"/>
      <c r="O12" s="54"/>
      <c r="P12" s="54"/>
      <c r="Q12" s="54"/>
      <c r="R12" s="54"/>
      <c r="S12" s="54"/>
      <c r="T12" s="54"/>
      <c r="U12" s="54"/>
      <c r="V12" s="54"/>
      <c r="W12" s="54"/>
      <c r="X12" s="57"/>
      <c r="Y12" s="58"/>
      <c r="Z12" s="59"/>
      <c r="AA12" s="59"/>
      <c r="AB12" s="59"/>
      <c r="AC12" s="59"/>
      <c r="AD12" s="59"/>
      <c r="AE12" s="35"/>
    </row>
    <row r="13" spans="1:31" ht="12.75" customHeight="1">
      <c r="A13" s="36"/>
      <c r="B13" s="36"/>
      <c r="C13" s="36"/>
      <c r="D13" s="36"/>
      <c r="E13" s="36"/>
      <c r="F13" s="36"/>
      <c r="G13" s="36"/>
      <c r="H13" s="36"/>
      <c r="I13" s="36"/>
      <c r="J13" s="37"/>
      <c r="K13" s="37"/>
      <c r="L13" s="60" t="s">
        <v>129</v>
      </c>
      <c r="M13" s="54"/>
      <c r="N13" s="54"/>
      <c r="O13" s="54"/>
      <c r="P13" s="54"/>
      <c r="Q13" s="54"/>
      <c r="R13" s="54"/>
      <c r="S13" s="54"/>
      <c r="T13" s="54"/>
      <c r="U13" s="54"/>
      <c r="V13" s="54"/>
      <c r="W13" s="54"/>
      <c r="X13" s="57"/>
      <c r="Y13" s="57"/>
      <c r="Z13" s="59"/>
      <c r="AA13" s="59"/>
      <c r="AB13" s="59"/>
      <c r="AC13" s="59"/>
      <c r="AD13" s="59"/>
      <c r="AE13" s="35"/>
    </row>
    <row r="14" spans="1:31" ht="66" customHeight="1" thickBot="1">
      <c r="A14" s="36"/>
      <c r="B14" s="57"/>
      <c r="C14" s="57"/>
      <c r="D14" s="57"/>
      <c r="E14" s="57"/>
      <c r="F14" s="57"/>
      <c r="G14" s="55" t="s">
        <v>138</v>
      </c>
      <c r="H14" s="61"/>
      <c r="I14" s="61"/>
      <c r="J14" s="61"/>
      <c r="K14" s="61"/>
      <c r="L14" s="61"/>
      <c r="M14" s="61"/>
      <c r="N14" s="61"/>
      <c r="O14" s="61"/>
      <c r="P14" s="61"/>
      <c r="Q14" s="61"/>
      <c r="R14" s="61"/>
      <c r="S14" s="61"/>
      <c r="T14" s="61"/>
      <c r="U14" s="61"/>
      <c r="V14" s="61"/>
      <c r="W14" s="61"/>
      <c r="X14" s="36"/>
      <c r="Y14" s="36"/>
      <c r="Z14" s="35"/>
      <c r="AA14" s="35"/>
      <c r="AB14" s="35"/>
      <c r="AC14" s="35"/>
      <c r="AD14" s="35"/>
      <c r="AE14" s="35"/>
    </row>
    <row r="15" spans="1:31" ht="409.6" hidden="1" customHeight="1">
      <c r="A15" s="8"/>
      <c r="B15" s="63"/>
      <c r="C15" s="64"/>
      <c r="D15" s="64"/>
      <c r="E15" s="64"/>
      <c r="F15" s="64"/>
      <c r="G15" s="64"/>
      <c r="H15" s="64"/>
      <c r="I15" s="64"/>
      <c r="J15" s="65"/>
      <c r="K15" s="66"/>
      <c r="L15" s="63"/>
      <c r="M15" s="63"/>
      <c r="N15" s="63"/>
      <c r="O15" s="63"/>
      <c r="P15" s="67"/>
      <c r="Q15" s="68" t="s">
        <v>120</v>
      </c>
      <c r="R15" s="69"/>
      <c r="S15" s="70"/>
      <c r="T15" s="70"/>
      <c r="U15" s="71"/>
      <c r="V15" s="71"/>
      <c r="W15" s="72"/>
      <c r="X15" s="32"/>
      <c r="Y15" s="31"/>
      <c r="Z15" s="34" t="s">
        <v>119</v>
      </c>
      <c r="AA15" s="34"/>
      <c r="AB15" s="33" t="s">
        <v>0</v>
      </c>
      <c r="AC15" s="18"/>
      <c r="AD15" s="18"/>
      <c r="AE15" s="8"/>
    </row>
    <row r="16" spans="1:31" ht="409.6" hidden="1" customHeight="1">
      <c r="A16" s="8"/>
      <c r="B16" s="63"/>
      <c r="C16" s="63"/>
      <c r="D16" s="63"/>
      <c r="E16" s="63"/>
      <c r="F16" s="63"/>
      <c r="G16" s="63"/>
      <c r="H16" s="63"/>
      <c r="I16" s="63"/>
      <c r="J16" s="65"/>
      <c r="K16" s="66"/>
      <c r="L16" s="73"/>
      <c r="M16" s="73"/>
      <c r="N16" s="73"/>
      <c r="O16" s="74" t="s">
        <v>0</v>
      </c>
      <c r="P16" s="75"/>
      <c r="Q16" s="76"/>
      <c r="R16" s="69"/>
      <c r="S16" s="70"/>
      <c r="T16" s="70"/>
      <c r="U16" s="71"/>
      <c r="V16" s="71"/>
      <c r="W16" s="72"/>
      <c r="X16" s="32"/>
      <c r="Y16" s="31"/>
      <c r="Z16" s="30"/>
      <c r="AA16" s="8"/>
      <c r="AB16" s="29"/>
      <c r="AC16" s="8"/>
      <c r="AD16" s="8"/>
      <c r="AE16" s="8"/>
    </row>
    <row r="17" spans="1:31" ht="47.25" customHeight="1" thickBot="1">
      <c r="A17" s="8"/>
      <c r="B17" s="77"/>
      <c r="C17" s="78"/>
      <c r="D17" s="79"/>
      <c r="E17" s="79"/>
      <c r="F17" s="79"/>
      <c r="G17" s="79"/>
      <c r="H17" s="79"/>
      <c r="I17" s="79"/>
      <c r="J17" s="80" t="s">
        <v>118</v>
      </c>
      <c r="K17" s="81" t="s">
        <v>117</v>
      </c>
      <c r="L17" s="82" t="s">
        <v>116</v>
      </c>
      <c r="M17" s="83" t="s">
        <v>115</v>
      </c>
      <c r="N17" s="84" t="s">
        <v>114</v>
      </c>
      <c r="O17" s="85" t="s">
        <v>113</v>
      </c>
      <c r="P17" s="86" t="s">
        <v>112</v>
      </c>
      <c r="Q17" s="76"/>
      <c r="R17" s="87" t="s">
        <v>111</v>
      </c>
      <c r="S17" s="88" t="s">
        <v>110</v>
      </c>
      <c r="T17" s="88" t="s">
        <v>109</v>
      </c>
      <c r="U17" s="88" t="s">
        <v>108</v>
      </c>
      <c r="V17" s="88" t="s">
        <v>103</v>
      </c>
      <c r="W17" s="89" t="s">
        <v>144</v>
      </c>
      <c r="X17" s="28" t="s">
        <v>107</v>
      </c>
      <c r="Y17" s="27" t="s">
        <v>106</v>
      </c>
      <c r="Z17" s="26" t="s">
        <v>105</v>
      </c>
      <c r="AA17" s="24" t="s">
        <v>104</v>
      </c>
      <c r="AB17" s="25" t="s">
        <v>103</v>
      </c>
      <c r="AC17" s="24"/>
      <c r="AD17" s="24"/>
      <c r="AE17" s="8" t="s">
        <v>0</v>
      </c>
    </row>
    <row r="18" spans="1:31" ht="409.6" hidden="1" customHeight="1">
      <c r="A18" s="8"/>
      <c r="B18" s="90"/>
      <c r="C18" s="63"/>
      <c r="D18" s="91"/>
      <c r="E18" s="63"/>
      <c r="F18" s="63"/>
      <c r="G18" s="63"/>
      <c r="H18" s="63"/>
      <c r="I18" s="63"/>
      <c r="J18" s="92">
        <v>1</v>
      </c>
      <c r="K18" s="92"/>
      <c r="L18" s="93">
        <v>3</v>
      </c>
      <c r="M18" s="94">
        <v>4</v>
      </c>
      <c r="N18" s="95">
        <v>5</v>
      </c>
      <c r="O18" s="95">
        <v>6</v>
      </c>
      <c r="P18" s="95">
        <v>6</v>
      </c>
      <c r="Q18" s="96">
        <v>7</v>
      </c>
      <c r="R18" s="94">
        <v>7</v>
      </c>
      <c r="S18" s="95">
        <v>8</v>
      </c>
      <c r="T18" s="95">
        <v>9</v>
      </c>
      <c r="U18" s="95">
        <v>10</v>
      </c>
      <c r="V18" s="95">
        <v>7</v>
      </c>
      <c r="W18" s="95">
        <v>8</v>
      </c>
      <c r="X18" s="23">
        <v>9</v>
      </c>
      <c r="Y18" s="22">
        <v>10</v>
      </c>
      <c r="Z18" s="21">
        <v>7</v>
      </c>
      <c r="AA18" s="20">
        <v>8</v>
      </c>
      <c r="AB18" s="19">
        <v>9</v>
      </c>
      <c r="AC18" s="18"/>
      <c r="AD18" s="18"/>
      <c r="AE18" s="8" t="s">
        <v>0</v>
      </c>
    </row>
    <row r="19" spans="1:31" ht="14.25" customHeight="1">
      <c r="A19" s="13"/>
      <c r="B19" s="97" t="s">
        <v>102</v>
      </c>
      <c r="C19" s="97"/>
      <c r="D19" s="97"/>
      <c r="E19" s="97"/>
      <c r="F19" s="97"/>
      <c r="G19" s="97"/>
      <c r="H19" s="97"/>
      <c r="I19" s="97"/>
      <c r="J19" s="98"/>
      <c r="K19" s="99">
        <v>10</v>
      </c>
      <c r="L19" s="100">
        <v>0</v>
      </c>
      <c r="M19" s="100">
        <v>0</v>
      </c>
      <c r="N19" s="101" t="s">
        <v>0</v>
      </c>
      <c r="O19" s="102" t="s">
        <v>0</v>
      </c>
      <c r="P19" s="103"/>
      <c r="Q19" s="103"/>
      <c r="R19" s="103"/>
      <c r="S19" s="103"/>
      <c r="T19" s="103"/>
      <c r="U19" s="103"/>
      <c r="V19" s="104">
        <v>0</v>
      </c>
      <c r="W19" s="105">
        <f>14903913.67+1778858+350000</f>
        <v>17032771.670000002</v>
      </c>
      <c r="X19" s="51"/>
      <c r="Y19" s="52"/>
      <c r="Z19" s="53"/>
      <c r="AA19" s="53"/>
      <c r="AB19" s="53"/>
      <c r="AC19" s="53"/>
      <c r="AD19" s="53"/>
      <c r="AE19" s="14" t="s">
        <v>0</v>
      </c>
    </row>
    <row r="20" spans="1:31" ht="14.25" customHeight="1">
      <c r="A20" s="13"/>
      <c r="B20" s="106" t="s">
        <v>101</v>
      </c>
      <c r="C20" s="106"/>
      <c r="D20" s="106"/>
      <c r="E20" s="106"/>
      <c r="F20" s="106"/>
      <c r="G20" s="106"/>
      <c r="H20" s="106"/>
      <c r="I20" s="106"/>
      <c r="J20" s="107"/>
      <c r="K20" s="108">
        <v>10</v>
      </c>
      <c r="L20" s="109">
        <v>1</v>
      </c>
      <c r="M20" s="109">
        <v>0</v>
      </c>
      <c r="N20" s="110" t="s">
        <v>0</v>
      </c>
      <c r="O20" s="111" t="s">
        <v>0</v>
      </c>
      <c r="P20" s="112"/>
      <c r="Q20" s="112"/>
      <c r="R20" s="112"/>
      <c r="S20" s="112"/>
      <c r="T20" s="112"/>
      <c r="U20" s="112"/>
      <c r="V20" s="113">
        <v>0</v>
      </c>
      <c r="W20" s="114">
        <f>1871994+79190+31000-65000</f>
        <v>1917184</v>
      </c>
      <c r="X20" s="48"/>
      <c r="Y20" s="49"/>
      <c r="Z20" s="50"/>
      <c r="AA20" s="50"/>
      <c r="AB20" s="50"/>
      <c r="AC20" s="50"/>
      <c r="AD20" s="50"/>
      <c r="AE20" s="14" t="s">
        <v>0</v>
      </c>
    </row>
    <row r="21" spans="1:31" ht="32.25" customHeight="1">
      <c r="A21" s="13"/>
      <c r="B21" s="106" t="s">
        <v>100</v>
      </c>
      <c r="C21" s="106"/>
      <c r="D21" s="106"/>
      <c r="E21" s="106"/>
      <c r="F21" s="106"/>
      <c r="G21" s="106"/>
      <c r="H21" s="106"/>
      <c r="I21" s="106"/>
      <c r="J21" s="107"/>
      <c r="K21" s="108">
        <v>10</v>
      </c>
      <c r="L21" s="109">
        <v>1</v>
      </c>
      <c r="M21" s="109">
        <v>2</v>
      </c>
      <c r="N21" s="110" t="s">
        <v>0</v>
      </c>
      <c r="O21" s="111" t="s">
        <v>0</v>
      </c>
      <c r="P21" s="112"/>
      <c r="Q21" s="112"/>
      <c r="R21" s="112"/>
      <c r="S21" s="112"/>
      <c r="T21" s="112"/>
      <c r="U21" s="112"/>
      <c r="V21" s="113">
        <v>0</v>
      </c>
      <c r="W21" s="114">
        <f>634074+79190+31000</f>
        <v>744264</v>
      </c>
      <c r="X21" s="48"/>
      <c r="Y21" s="49"/>
      <c r="Z21" s="50"/>
      <c r="AA21" s="50"/>
      <c r="AB21" s="50"/>
      <c r="AC21" s="50"/>
      <c r="AD21" s="50"/>
      <c r="AE21" s="14" t="s">
        <v>0</v>
      </c>
    </row>
    <row r="22" spans="1:31" ht="14.25" customHeight="1">
      <c r="A22" s="13"/>
      <c r="B22" s="115" t="s">
        <v>99</v>
      </c>
      <c r="C22" s="115"/>
      <c r="D22" s="115"/>
      <c r="E22" s="115"/>
      <c r="F22" s="115"/>
      <c r="G22" s="115"/>
      <c r="H22" s="115"/>
      <c r="I22" s="115"/>
      <c r="J22" s="116"/>
      <c r="K22" s="117">
        <v>10</v>
      </c>
      <c r="L22" s="118">
        <v>1</v>
      </c>
      <c r="M22" s="118">
        <v>2</v>
      </c>
      <c r="N22" s="119" t="s">
        <v>96</v>
      </c>
      <c r="O22" s="120" t="s">
        <v>0</v>
      </c>
      <c r="P22" s="121"/>
      <c r="Q22" s="121"/>
      <c r="R22" s="121"/>
      <c r="S22" s="121"/>
      <c r="T22" s="121"/>
      <c r="U22" s="121"/>
      <c r="V22" s="113">
        <v>0</v>
      </c>
      <c r="W22" s="122">
        <f>634074+79190+31000</f>
        <v>744264</v>
      </c>
      <c r="X22" s="42"/>
      <c r="Y22" s="43"/>
      <c r="Z22" s="44"/>
      <c r="AA22" s="44"/>
      <c r="AB22" s="44"/>
      <c r="AC22" s="44"/>
      <c r="AD22" s="44"/>
      <c r="AE22" s="14" t="s">
        <v>0</v>
      </c>
    </row>
    <row r="23" spans="1:31" ht="21.75" customHeight="1">
      <c r="A23" s="13"/>
      <c r="B23" s="115" t="s">
        <v>98</v>
      </c>
      <c r="C23" s="115"/>
      <c r="D23" s="115"/>
      <c r="E23" s="115"/>
      <c r="F23" s="115"/>
      <c r="G23" s="115"/>
      <c r="H23" s="115"/>
      <c r="I23" s="115"/>
      <c r="J23" s="116"/>
      <c r="K23" s="117">
        <v>10</v>
      </c>
      <c r="L23" s="118">
        <v>1</v>
      </c>
      <c r="M23" s="118">
        <v>2</v>
      </c>
      <c r="N23" s="119" t="s">
        <v>96</v>
      </c>
      <c r="O23" s="120" t="s">
        <v>68</v>
      </c>
      <c r="P23" s="121"/>
      <c r="Q23" s="121"/>
      <c r="R23" s="121"/>
      <c r="S23" s="121"/>
      <c r="T23" s="121"/>
      <c r="U23" s="121"/>
      <c r="V23" s="113">
        <v>0</v>
      </c>
      <c r="W23" s="122">
        <f>487000+79190</f>
        <v>566190</v>
      </c>
      <c r="X23" s="42"/>
      <c r="Y23" s="43"/>
      <c r="Z23" s="44"/>
      <c r="AA23" s="44"/>
      <c r="AB23" s="44"/>
      <c r="AC23" s="44"/>
      <c r="AD23" s="44"/>
      <c r="AE23" s="14"/>
    </row>
    <row r="24" spans="1:31" ht="42.75" customHeight="1">
      <c r="A24" s="13"/>
      <c r="B24" s="115" t="s">
        <v>97</v>
      </c>
      <c r="C24" s="115"/>
      <c r="D24" s="115"/>
      <c r="E24" s="115"/>
      <c r="F24" s="115"/>
      <c r="G24" s="115"/>
      <c r="H24" s="115"/>
      <c r="I24" s="115"/>
      <c r="J24" s="116"/>
      <c r="K24" s="117">
        <v>10</v>
      </c>
      <c r="L24" s="118">
        <v>1</v>
      </c>
      <c r="M24" s="118">
        <v>2</v>
      </c>
      <c r="N24" s="119" t="s">
        <v>96</v>
      </c>
      <c r="O24" s="120" t="s">
        <v>65</v>
      </c>
      <c r="P24" s="121"/>
      <c r="Q24" s="121"/>
      <c r="R24" s="121"/>
      <c r="S24" s="121"/>
      <c r="T24" s="121"/>
      <c r="U24" s="121"/>
      <c r="V24" s="113">
        <v>0</v>
      </c>
      <c r="W24" s="122">
        <f>147074+31000</f>
        <v>178074</v>
      </c>
      <c r="X24" s="42"/>
      <c r="Y24" s="43"/>
      <c r="Z24" s="44"/>
      <c r="AA24" s="44"/>
      <c r="AB24" s="44"/>
      <c r="AC24" s="44"/>
      <c r="AD24" s="44"/>
      <c r="AE24" s="14"/>
    </row>
    <row r="25" spans="1:31" ht="42.75" customHeight="1">
      <c r="A25" s="13"/>
      <c r="B25" s="106" t="s">
        <v>95</v>
      </c>
      <c r="C25" s="106"/>
      <c r="D25" s="106"/>
      <c r="E25" s="106"/>
      <c r="F25" s="106"/>
      <c r="G25" s="106"/>
      <c r="H25" s="106"/>
      <c r="I25" s="106"/>
      <c r="J25" s="107"/>
      <c r="K25" s="108">
        <v>10</v>
      </c>
      <c r="L25" s="109">
        <v>1</v>
      </c>
      <c r="M25" s="109">
        <v>4</v>
      </c>
      <c r="N25" s="110" t="s">
        <v>0</v>
      </c>
      <c r="O25" s="111" t="s">
        <v>0</v>
      </c>
      <c r="P25" s="112"/>
      <c r="Q25" s="112"/>
      <c r="R25" s="112"/>
      <c r="S25" s="112"/>
      <c r="T25" s="112"/>
      <c r="U25" s="112"/>
      <c r="V25" s="113">
        <v>0</v>
      </c>
      <c r="W25" s="114">
        <v>945920</v>
      </c>
      <c r="X25" s="48"/>
      <c r="Y25" s="49"/>
      <c r="Z25" s="50"/>
      <c r="AA25" s="50"/>
      <c r="AB25" s="50"/>
      <c r="AC25" s="50"/>
      <c r="AD25" s="50"/>
      <c r="AE25" s="14"/>
    </row>
    <row r="26" spans="1:31" ht="32.25" customHeight="1">
      <c r="A26" s="13"/>
      <c r="B26" s="115" t="s">
        <v>94</v>
      </c>
      <c r="C26" s="115"/>
      <c r="D26" s="115"/>
      <c r="E26" s="115"/>
      <c r="F26" s="115"/>
      <c r="G26" s="115"/>
      <c r="H26" s="115"/>
      <c r="I26" s="115"/>
      <c r="J26" s="116"/>
      <c r="K26" s="117">
        <v>10</v>
      </c>
      <c r="L26" s="118">
        <v>1</v>
      </c>
      <c r="M26" s="118">
        <v>4</v>
      </c>
      <c r="N26" s="119" t="s">
        <v>92</v>
      </c>
      <c r="O26" s="120" t="s">
        <v>0</v>
      </c>
      <c r="P26" s="121"/>
      <c r="Q26" s="121"/>
      <c r="R26" s="121"/>
      <c r="S26" s="121"/>
      <c r="T26" s="121"/>
      <c r="U26" s="121"/>
      <c r="V26" s="113">
        <v>0</v>
      </c>
      <c r="W26" s="122">
        <v>32520</v>
      </c>
      <c r="X26" s="42"/>
      <c r="Y26" s="43"/>
      <c r="Z26" s="44"/>
      <c r="AA26" s="44"/>
      <c r="AB26" s="44"/>
      <c r="AC26" s="44"/>
      <c r="AD26" s="44"/>
      <c r="AE26" s="14" t="s">
        <v>0</v>
      </c>
    </row>
    <row r="27" spans="1:31" ht="32.25" customHeight="1">
      <c r="A27" s="13"/>
      <c r="B27" s="115" t="s">
        <v>93</v>
      </c>
      <c r="C27" s="115"/>
      <c r="D27" s="115"/>
      <c r="E27" s="115"/>
      <c r="F27" s="115"/>
      <c r="G27" s="115"/>
      <c r="H27" s="115"/>
      <c r="I27" s="115"/>
      <c r="J27" s="116"/>
      <c r="K27" s="117">
        <v>10</v>
      </c>
      <c r="L27" s="118">
        <v>1</v>
      </c>
      <c r="M27" s="118">
        <v>4</v>
      </c>
      <c r="N27" s="119" t="s">
        <v>92</v>
      </c>
      <c r="O27" s="120" t="s">
        <v>33</v>
      </c>
      <c r="P27" s="121"/>
      <c r="Q27" s="121"/>
      <c r="R27" s="121"/>
      <c r="S27" s="121"/>
      <c r="T27" s="121"/>
      <c r="U27" s="121"/>
      <c r="V27" s="113">
        <v>0</v>
      </c>
      <c r="W27" s="122">
        <v>32520</v>
      </c>
      <c r="X27" s="42"/>
      <c r="Y27" s="43"/>
      <c r="Z27" s="44"/>
      <c r="AA27" s="44"/>
      <c r="AB27" s="44"/>
      <c r="AC27" s="44"/>
      <c r="AD27" s="44"/>
      <c r="AE27" s="14" t="s">
        <v>0</v>
      </c>
    </row>
    <row r="28" spans="1:31" ht="14.25" customHeight="1">
      <c r="A28" s="13"/>
      <c r="B28" s="115" t="s">
        <v>91</v>
      </c>
      <c r="C28" s="115"/>
      <c r="D28" s="115"/>
      <c r="E28" s="115"/>
      <c r="F28" s="115"/>
      <c r="G28" s="115"/>
      <c r="H28" s="115"/>
      <c r="I28" s="115"/>
      <c r="J28" s="116"/>
      <c r="K28" s="117">
        <v>10</v>
      </c>
      <c r="L28" s="118">
        <v>1</v>
      </c>
      <c r="M28" s="118">
        <v>4</v>
      </c>
      <c r="N28" s="119" t="s">
        <v>88</v>
      </c>
      <c r="O28" s="120" t="s">
        <v>0</v>
      </c>
      <c r="P28" s="121"/>
      <c r="Q28" s="121"/>
      <c r="R28" s="121"/>
      <c r="S28" s="121"/>
      <c r="T28" s="121"/>
      <c r="U28" s="121"/>
      <c r="V28" s="113">
        <v>0</v>
      </c>
      <c r="W28" s="122">
        <v>911400</v>
      </c>
      <c r="X28" s="42"/>
      <c r="Y28" s="43"/>
      <c r="Z28" s="44"/>
      <c r="AA28" s="44"/>
      <c r="AB28" s="44"/>
      <c r="AC28" s="44"/>
      <c r="AD28" s="44"/>
      <c r="AE28" s="14" t="s">
        <v>0</v>
      </c>
    </row>
    <row r="29" spans="1:31" ht="21.75" customHeight="1">
      <c r="A29" s="13"/>
      <c r="B29" s="115" t="s">
        <v>90</v>
      </c>
      <c r="C29" s="115"/>
      <c r="D29" s="115"/>
      <c r="E29" s="115"/>
      <c r="F29" s="115"/>
      <c r="G29" s="115"/>
      <c r="H29" s="115"/>
      <c r="I29" s="115"/>
      <c r="J29" s="116"/>
      <c r="K29" s="117">
        <v>10</v>
      </c>
      <c r="L29" s="118">
        <v>1</v>
      </c>
      <c r="M29" s="118">
        <v>4</v>
      </c>
      <c r="N29" s="119" t="s">
        <v>88</v>
      </c>
      <c r="O29" s="120" t="s">
        <v>68</v>
      </c>
      <c r="P29" s="121"/>
      <c r="Q29" s="121"/>
      <c r="R29" s="121"/>
      <c r="S29" s="121"/>
      <c r="T29" s="121"/>
      <c r="U29" s="121"/>
      <c r="V29" s="113">
        <v>0</v>
      </c>
      <c r="W29" s="122">
        <v>700000</v>
      </c>
      <c r="X29" s="42"/>
      <c r="Y29" s="43"/>
      <c r="Z29" s="44"/>
      <c r="AA29" s="44"/>
      <c r="AB29" s="44"/>
      <c r="AC29" s="44"/>
      <c r="AD29" s="44"/>
      <c r="AE29" s="14" t="s">
        <v>0</v>
      </c>
    </row>
    <row r="30" spans="1:31" ht="42.75" customHeight="1">
      <c r="A30" s="13"/>
      <c r="B30" s="115" t="s">
        <v>89</v>
      </c>
      <c r="C30" s="115"/>
      <c r="D30" s="115"/>
      <c r="E30" s="115"/>
      <c r="F30" s="115"/>
      <c r="G30" s="115"/>
      <c r="H30" s="115"/>
      <c r="I30" s="115"/>
      <c r="J30" s="116"/>
      <c r="K30" s="117">
        <v>10</v>
      </c>
      <c r="L30" s="118">
        <v>1</v>
      </c>
      <c r="M30" s="118">
        <v>4</v>
      </c>
      <c r="N30" s="119" t="s">
        <v>88</v>
      </c>
      <c r="O30" s="120" t="s">
        <v>65</v>
      </c>
      <c r="P30" s="121"/>
      <c r="Q30" s="121"/>
      <c r="R30" s="121"/>
      <c r="S30" s="121"/>
      <c r="T30" s="121"/>
      <c r="U30" s="121"/>
      <c r="V30" s="113">
        <v>0</v>
      </c>
      <c r="W30" s="122">
        <v>211400</v>
      </c>
      <c r="X30" s="42"/>
      <c r="Y30" s="43"/>
      <c r="Z30" s="44"/>
      <c r="AA30" s="44"/>
      <c r="AB30" s="44"/>
      <c r="AC30" s="44"/>
      <c r="AD30" s="44"/>
      <c r="AE30" s="14" t="s">
        <v>0</v>
      </c>
    </row>
    <row r="31" spans="1:31" ht="63.75" customHeight="1">
      <c r="A31" s="13"/>
      <c r="B31" s="115" t="s">
        <v>87</v>
      </c>
      <c r="C31" s="115"/>
      <c r="D31" s="115"/>
      <c r="E31" s="115"/>
      <c r="F31" s="115"/>
      <c r="G31" s="115"/>
      <c r="H31" s="115"/>
      <c r="I31" s="115"/>
      <c r="J31" s="116"/>
      <c r="K31" s="117">
        <v>10</v>
      </c>
      <c r="L31" s="118">
        <v>1</v>
      </c>
      <c r="M31" s="118">
        <v>4</v>
      </c>
      <c r="N31" s="119" t="s">
        <v>85</v>
      </c>
      <c r="O31" s="120" t="s">
        <v>0</v>
      </c>
      <c r="P31" s="121"/>
      <c r="Q31" s="121"/>
      <c r="R31" s="121"/>
      <c r="S31" s="121"/>
      <c r="T31" s="121"/>
      <c r="U31" s="121"/>
      <c r="V31" s="113">
        <v>0</v>
      </c>
      <c r="W31" s="122">
        <v>2000</v>
      </c>
      <c r="X31" s="42"/>
      <c r="Y31" s="43"/>
      <c r="Z31" s="44"/>
      <c r="AA31" s="44"/>
      <c r="AB31" s="44"/>
      <c r="AC31" s="44"/>
      <c r="AD31" s="44"/>
      <c r="AE31" s="14" t="s">
        <v>0</v>
      </c>
    </row>
    <row r="32" spans="1:31" ht="74.25" customHeight="1">
      <c r="A32" s="13"/>
      <c r="B32" s="115" t="s">
        <v>86</v>
      </c>
      <c r="C32" s="115"/>
      <c r="D32" s="115"/>
      <c r="E32" s="115"/>
      <c r="F32" s="115"/>
      <c r="G32" s="115"/>
      <c r="H32" s="115"/>
      <c r="I32" s="115"/>
      <c r="J32" s="116"/>
      <c r="K32" s="117">
        <v>10</v>
      </c>
      <c r="L32" s="118">
        <v>1</v>
      </c>
      <c r="M32" s="118">
        <v>4</v>
      </c>
      <c r="N32" s="119" t="s">
        <v>85</v>
      </c>
      <c r="O32" s="120" t="s">
        <v>33</v>
      </c>
      <c r="P32" s="121"/>
      <c r="Q32" s="121"/>
      <c r="R32" s="121"/>
      <c r="S32" s="121"/>
      <c r="T32" s="121"/>
      <c r="U32" s="121"/>
      <c r="V32" s="113">
        <v>0</v>
      </c>
      <c r="W32" s="122">
        <v>2000</v>
      </c>
      <c r="X32" s="42"/>
      <c r="Y32" s="43"/>
      <c r="Z32" s="44"/>
      <c r="AA32" s="44"/>
      <c r="AB32" s="44"/>
      <c r="AC32" s="44"/>
      <c r="AD32" s="44"/>
      <c r="AE32" s="14" t="s">
        <v>0</v>
      </c>
    </row>
    <row r="33" spans="1:31" ht="14.25" customHeight="1">
      <c r="A33" s="13"/>
      <c r="B33" s="106" t="s">
        <v>84</v>
      </c>
      <c r="C33" s="106"/>
      <c r="D33" s="106"/>
      <c r="E33" s="106"/>
      <c r="F33" s="106"/>
      <c r="G33" s="106"/>
      <c r="H33" s="106"/>
      <c r="I33" s="106"/>
      <c r="J33" s="107"/>
      <c r="K33" s="108">
        <v>10</v>
      </c>
      <c r="L33" s="109">
        <v>1</v>
      </c>
      <c r="M33" s="109">
        <v>11</v>
      </c>
      <c r="N33" s="110" t="s">
        <v>0</v>
      </c>
      <c r="O33" s="111" t="s">
        <v>0</v>
      </c>
      <c r="P33" s="112"/>
      <c r="Q33" s="112"/>
      <c r="R33" s="112"/>
      <c r="S33" s="112"/>
      <c r="T33" s="112"/>
      <c r="U33" s="112"/>
      <c r="V33" s="113">
        <v>0</v>
      </c>
      <c r="W33" s="114">
        <v>2000</v>
      </c>
      <c r="X33" s="48"/>
      <c r="Y33" s="49"/>
      <c r="Z33" s="50"/>
      <c r="AA33" s="50"/>
      <c r="AB33" s="50"/>
      <c r="AC33" s="50"/>
      <c r="AD33" s="50"/>
      <c r="AE33" s="14" t="s">
        <v>0</v>
      </c>
    </row>
    <row r="34" spans="1:31" ht="14.25" customHeight="1">
      <c r="A34" s="13"/>
      <c r="B34" s="115" t="s">
        <v>83</v>
      </c>
      <c r="C34" s="115"/>
      <c r="D34" s="115"/>
      <c r="E34" s="115"/>
      <c r="F34" s="115"/>
      <c r="G34" s="115"/>
      <c r="H34" s="115"/>
      <c r="I34" s="115"/>
      <c r="J34" s="116"/>
      <c r="K34" s="117">
        <v>10</v>
      </c>
      <c r="L34" s="118">
        <v>1</v>
      </c>
      <c r="M34" s="118">
        <v>11</v>
      </c>
      <c r="N34" s="119" t="s">
        <v>81</v>
      </c>
      <c r="O34" s="120" t="s">
        <v>0</v>
      </c>
      <c r="P34" s="121"/>
      <c r="Q34" s="121"/>
      <c r="R34" s="121"/>
      <c r="S34" s="121"/>
      <c r="T34" s="121"/>
      <c r="U34" s="121"/>
      <c r="V34" s="113">
        <v>0</v>
      </c>
      <c r="W34" s="122">
        <v>2000</v>
      </c>
      <c r="X34" s="42"/>
      <c r="Y34" s="43"/>
      <c r="Z34" s="44"/>
      <c r="AA34" s="44"/>
      <c r="AB34" s="44"/>
      <c r="AC34" s="44"/>
      <c r="AD34" s="44"/>
      <c r="AE34" s="14" t="s">
        <v>0</v>
      </c>
    </row>
    <row r="35" spans="1:31" ht="21.75" customHeight="1">
      <c r="A35" s="13"/>
      <c r="B35" s="115" t="s">
        <v>82</v>
      </c>
      <c r="C35" s="115"/>
      <c r="D35" s="115"/>
      <c r="E35" s="115"/>
      <c r="F35" s="115"/>
      <c r="G35" s="115"/>
      <c r="H35" s="115"/>
      <c r="I35" s="115"/>
      <c r="J35" s="116"/>
      <c r="K35" s="117">
        <v>10</v>
      </c>
      <c r="L35" s="118">
        <v>1</v>
      </c>
      <c r="M35" s="118">
        <v>11</v>
      </c>
      <c r="N35" s="119" t="s">
        <v>81</v>
      </c>
      <c r="O35" s="120" t="s">
        <v>80</v>
      </c>
      <c r="P35" s="121"/>
      <c r="Q35" s="121"/>
      <c r="R35" s="121"/>
      <c r="S35" s="121"/>
      <c r="T35" s="121"/>
      <c r="U35" s="121"/>
      <c r="V35" s="113">
        <v>0</v>
      </c>
      <c r="W35" s="122">
        <v>2000</v>
      </c>
      <c r="X35" s="42"/>
      <c r="Y35" s="43"/>
      <c r="Z35" s="44"/>
      <c r="AA35" s="44"/>
      <c r="AB35" s="44"/>
      <c r="AC35" s="44"/>
      <c r="AD35" s="44"/>
      <c r="AE35" s="14" t="s">
        <v>0</v>
      </c>
    </row>
    <row r="36" spans="1:31" ht="14.25" customHeight="1">
      <c r="A36" s="13"/>
      <c r="B36" s="106" t="s">
        <v>79</v>
      </c>
      <c r="C36" s="106"/>
      <c r="D36" s="106"/>
      <c r="E36" s="106"/>
      <c r="F36" s="106"/>
      <c r="G36" s="106"/>
      <c r="H36" s="106"/>
      <c r="I36" s="106"/>
      <c r="J36" s="107"/>
      <c r="K36" s="108">
        <v>10</v>
      </c>
      <c r="L36" s="109">
        <v>1</v>
      </c>
      <c r="M36" s="109">
        <v>13</v>
      </c>
      <c r="N36" s="110" t="s">
        <v>0</v>
      </c>
      <c r="O36" s="111" t="s">
        <v>0</v>
      </c>
      <c r="P36" s="112"/>
      <c r="Q36" s="112"/>
      <c r="R36" s="112"/>
      <c r="S36" s="112"/>
      <c r="T36" s="112"/>
      <c r="U36" s="112"/>
      <c r="V36" s="113">
        <v>0</v>
      </c>
      <c r="W36" s="114">
        <f>290000-65000</f>
        <v>225000</v>
      </c>
      <c r="X36" s="48"/>
      <c r="Y36" s="49"/>
      <c r="Z36" s="50"/>
      <c r="AA36" s="50"/>
      <c r="AB36" s="50"/>
      <c r="AC36" s="50"/>
      <c r="AD36" s="50"/>
      <c r="AE36" s="14" t="s">
        <v>0</v>
      </c>
    </row>
    <row r="37" spans="1:31" ht="21.75" customHeight="1">
      <c r="A37" s="13"/>
      <c r="B37" s="115" t="s">
        <v>78</v>
      </c>
      <c r="C37" s="115"/>
      <c r="D37" s="115"/>
      <c r="E37" s="115"/>
      <c r="F37" s="115"/>
      <c r="G37" s="115"/>
      <c r="H37" s="115"/>
      <c r="I37" s="115"/>
      <c r="J37" s="116"/>
      <c r="K37" s="117">
        <v>10</v>
      </c>
      <c r="L37" s="118">
        <v>1</v>
      </c>
      <c r="M37" s="118">
        <v>13</v>
      </c>
      <c r="N37" s="119" t="s">
        <v>73</v>
      </c>
      <c r="O37" s="120" t="s">
        <v>0</v>
      </c>
      <c r="P37" s="121"/>
      <c r="Q37" s="121"/>
      <c r="R37" s="121"/>
      <c r="S37" s="121"/>
      <c r="T37" s="121"/>
      <c r="U37" s="121"/>
      <c r="V37" s="113">
        <v>0</v>
      </c>
      <c r="W37" s="122">
        <f>290000-65000</f>
        <v>225000</v>
      </c>
      <c r="X37" s="42"/>
      <c r="Y37" s="43"/>
      <c r="Z37" s="44"/>
      <c r="AA37" s="44"/>
      <c r="AB37" s="44"/>
      <c r="AC37" s="44"/>
      <c r="AD37" s="44"/>
      <c r="AE37" s="14" t="s">
        <v>0</v>
      </c>
    </row>
    <row r="38" spans="1:31" ht="32.25" customHeight="1">
      <c r="A38" s="13"/>
      <c r="B38" s="115" t="s">
        <v>77</v>
      </c>
      <c r="C38" s="115"/>
      <c r="D38" s="115"/>
      <c r="E38" s="115"/>
      <c r="F38" s="115"/>
      <c r="G38" s="115"/>
      <c r="H38" s="115"/>
      <c r="I38" s="115"/>
      <c r="J38" s="116"/>
      <c r="K38" s="117">
        <v>10</v>
      </c>
      <c r="L38" s="118">
        <v>1</v>
      </c>
      <c r="M38" s="118">
        <v>13</v>
      </c>
      <c r="N38" s="119" t="s">
        <v>73</v>
      </c>
      <c r="O38" s="120" t="s">
        <v>33</v>
      </c>
      <c r="P38" s="121"/>
      <c r="Q38" s="121"/>
      <c r="R38" s="121"/>
      <c r="S38" s="121"/>
      <c r="T38" s="121"/>
      <c r="U38" s="121"/>
      <c r="V38" s="113">
        <v>0</v>
      </c>
      <c r="W38" s="122">
        <f>281239.21-65000</f>
        <v>216239.21000000002</v>
      </c>
      <c r="X38" s="42"/>
      <c r="Y38" s="43"/>
      <c r="Z38" s="44"/>
      <c r="AA38" s="44"/>
      <c r="AB38" s="44"/>
      <c r="AC38" s="44"/>
      <c r="AD38" s="44"/>
      <c r="AE38" s="14"/>
    </row>
    <row r="39" spans="1:31" ht="32.25" customHeight="1">
      <c r="A39" s="13"/>
      <c r="B39" s="115" t="s">
        <v>76</v>
      </c>
      <c r="C39" s="115"/>
      <c r="D39" s="115"/>
      <c r="E39" s="115"/>
      <c r="F39" s="115"/>
      <c r="G39" s="115"/>
      <c r="H39" s="115"/>
      <c r="I39" s="115"/>
      <c r="J39" s="116"/>
      <c r="K39" s="117">
        <v>10</v>
      </c>
      <c r="L39" s="118">
        <v>1</v>
      </c>
      <c r="M39" s="118">
        <v>13</v>
      </c>
      <c r="N39" s="119" t="s">
        <v>73</v>
      </c>
      <c r="O39" s="120" t="s">
        <v>75</v>
      </c>
      <c r="P39" s="121"/>
      <c r="Q39" s="121"/>
      <c r="R39" s="121"/>
      <c r="S39" s="121"/>
      <c r="T39" s="121"/>
      <c r="U39" s="121"/>
      <c r="V39" s="113">
        <v>0</v>
      </c>
      <c r="W39" s="122">
        <v>7936</v>
      </c>
      <c r="X39" s="42"/>
      <c r="Y39" s="43"/>
      <c r="Z39" s="44"/>
      <c r="AA39" s="44"/>
      <c r="AB39" s="44"/>
      <c r="AC39" s="44"/>
      <c r="AD39" s="44"/>
      <c r="AE39" s="14" t="s">
        <v>0</v>
      </c>
    </row>
    <row r="40" spans="1:31" ht="32.25" customHeight="1">
      <c r="A40" s="13"/>
      <c r="B40" s="115" t="s">
        <v>74</v>
      </c>
      <c r="C40" s="115"/>
      <c r="D40" s="115"/>
      <c r="E40" s="115"/>
      <c r="F40" s="115"/>
      <c r="G40" s="115"/>
      <c r="H40" s="115"/>
      <c r="I40" s="115"/>
      <c r="J40" s="116"/>
      <c r="K40" s="117">
        <v>10</v>
      </c>
      <c r="L40" s="118">
        <v>1</v>
      </c>
      <c r="M40" s="118">
        <v>13</v>
      </c>
      <c r="N40" s="119" t="s">
        <v>73</v>
      </c>
      <c r="O40" s="120" t="s">
        <v>26</v>
      </c>
      <c r="P40" s="121"/>
      <c r="Q40" s="121"/>
      <c r="R40" s="121"/>
      <c r="S40" s="121"/>
      <c r="T40" s="121"/>
      <c r="U40" s="121"/>
      <c r="V40" s="113">
        <v>0</v>
      </c>
      <c r="W40" s="122">
        <v>824.79</v>
      </c>
      <c r="X40" s="42"/>
      <c r="Y40" s="43"/>
      <c r="Z40" s="44"/>
      <c r="AA40" s="44"/>
      <c r="AB40" s="44"/>
      <c r="AC40" s="44"/>
      <c r="AD40" s="44"/>
      <c r="AE40" s="14" t="s">
        <v>0</v>
      </c>
    </row>
    <row r="41" spans="1:31" ht="14.25" customHeight="1">
      <c r="A41" s="13"/>
      <c r="B41" s="106" t="s">
        <v>72</v>
      </c>
      <c r="C41" s="106"/>
      <c r="D41" s="106"/>
      <c r="E41" s="106"/>
      <c r="F41" s="106"/>
      <c r="G41" s="106"/>
      <c r="H41" s="106"/>
      <c r="I41" s="106"/>
      <c r="J41" s="107"/>
      <c r="K41" s="108">
        <v>10</v>
      </c>
      <c r="L41" s="109">
        <v>2</v>
      </c>
      <c r="M41" s="109">
        <v>0</v>
      </c>
      <c r="N41" s="110" t="s">
        <v>0</v>
      </c>
      <c r="O41" s="111" t="s">
        <v>0</v>
      </c>
      <c r="P41" s="112"/>
      <c r="Q41" s="112"/>
      <c r="R41" s="112"/>
      <c r="S41" s="112"/>
      <c r="T41" s="112"/>
      <c r="U41" s="112"/>
      <c r="V41" s="113">
        <v>0</v>
      </c>
      <c r="W41" s="114">
        <v>395200</v>
      </c>
      <c r="X41" s="48"/>
      <c r="Y41" s="49"/>
      <c r="Z41" s="50"/>
      <c r="AA41" s="50"/>
      <c r="AB41" s="50"/>
      <c r="AC41" s="50"/>
      <c r="AD41" s="50"/>
      <c r="AE41" s="14" t="s">
        <v>0</v>
      </c>
    </row>
    <row r="42" spans="1:31" ht="14.25" customHeight="1">
      <c r="A42" s="13"/>
      <c r="B42" s="106" t="s">
        <v>71</v>
      </c>
      <c r="C42" s="106"/>
      <c r="D42" s="106"/>
      <c r="E42" s="106"/>
      <c r="F42" s="106"/>
      <c r="G42" s="106"/>
      <c r="H42" s="106"/>
      <c r="I42" s="106"/>
      <c r="J42" s="107"/>
      <c r="K42" s="108">
        <v>10</v>
      </c>
      <c r="L42" s="109">
        <v>2</v>
      </c>
      <c r="M42" s="109">
        <v>3</v>
      </c>
      <c r="N42" s="110" t="s">
        <v>0</v>
      </c>
      <c r="O42" s="111" t="s">
        <v>0</v>
      </c>
      <c r="P42" s="112"/>
      <c r="Q42" s="112"/>
      <c r="R42" s="112"/>
      <c r="S42" s="112"/>
      <c r="T42" s="112"/>
      <c r="U42" s="112"/>
      <c r="V42" s="113">
        <v>0</v>
      </c>
      <c r="W42" s="114">
        <v>395200</v>
      </c>
      <c r="X42" s="48"/>
      <c r="Y42" s="49"/>
      <c r="Z42" s="50"/>
      <c r="AA42" s="50"/>
      <c r="AB42" s="50"/>
      <c r="AC42" s="50"/>
      <c r="AD42" s="50"/>
      <c r="AE42" s="14" t="s">
        <v>0</v>
      </c>
    </row>
    <row r="43" spans="1:31" ht="32.25" customHeight="1">
      <c r="A43" s="13"/>
      <c r="B43" s="115" t="s">
        <v>70</v>
      </c>
      <c r="C43" s="115"/>
      <c r="D43" s="115"/>
      <c r="E43" s="115"/>
      <c r="F43" s="115"/>
      <c r="G43" s="115"/>
      <c r="H43" s="115"/>
      <c r="I43" s="115"/>
      <c r="J43" s="116"/>
      <c r="K43" s="117">
        <v>10</v>
      </c>
      <c r="L43" s="118">
        <v>2</v>
      </c>
      <c r="M43" s="118">
        <v>3</v>
      </c>
      <c r="N43" s="119" t="s">
        <v>66</v>
      </c>
      <c r="O43" s="120" t="s">
        <v>0</v>
      </c>
      <c r="P43" s="121"/>
      <c r="Q43" s="121"/>
      <c r="R43" s="121"/>
      <c r="S43" s="121"/>
      <c r="T43" s="121"/>
      <c r="U43" s="121"/>
      <c r="V43" s="113">
        <v>0</v>
      </c>
      <c r="W43" s="122">
        <v>395200</v>
      </c>
      <c r="X43" s="42"/>
      <c r="Y43" s="43"/>
      <c r="Z43" s="44"/>
      <c r="AA43" s="44"/>
      <c r="AB43" s="44"/>
      <c r="AC43" s="44"/>
      <c r="AD43" s="44"/>
      <c r="AE43" s="14" t="s">
        <v>0</v>
      </c>
    </row>
    <row r="44" spans="1:31" ht="42.75" customHeight="1">
      <c r="A44" s="13"/>
      <c r="B44" s="115" t="s">
        <v>69</v>
      </c>
      <c r="C44" s="115"/>
      <c r="D44" s="115"/>
      <c r="E44" s="115"/>
      <c r="F44" s="115"/>
      <c r="G44" s="115"/>
      <c r="H44" s="115"/>
      <c r="I44" s="115"/>
      <c r="J44" s="116"/>
      <c r="K44" s="117">
        <v>10</v>
      </c>
      <c r="L44" s="118">
        <v>2</v>
      </c>
      <c r="M44" s="118">
        <v>3</v>
      </c>
      <c r="N44" s="119" t="s">
        <v>66</v>
      </c>
      <c r="O44" s="120" t="s">
        <v>68</v>
      </c>
      <c r="P44" s="121"/>
      <c r="Q44" s="121"/>
      <c r="R44" s="121"/>
      <c r="S44" s="121"/>
      <c r="T44" s="121"/>
      <c r="U44" s="121"/>
      <c r="V44" s="113">
        <v>0</v>
      </c>
      <c r="W44" s="122">
        <v>303533</v>
      </c>
      <c r="X44" s="42"/>
      <c r="Y44" s="43"/>
      <c r="Z44" s="44"/>
      <c r="AA44" s="44"/>
      <c r="AB44" s="44"/>
      <c r="AC44" s="44"/>
      <c r="AD44" s="44"/>
      <c r="AE44" s="14" t="s">
        <v>0</v>
      </c>
    </row>
    <row r="45" spans="1:31" ht="63.75" customHeight="1">
      <c r="A45" s="13"/>
      <c r="B45" s="115" t="s">
        <v>67</v>
      </c>
      <c r="C45" s="115"/>
      <c r="D45" s="115"/>
      <c r="E45" s="115"/>
      <c r="F45" s="115"/>
      <c r="G45" s="115"/>
      <c r="H45" s="115"/>
      <c r="I45" s="115"/>
      <c r="J45" s="116"/>
      <c r="K45" s="117">
        <v>10</v>
      </c>
      <c r="L45" s="118">
        <v>2</v>
      </c>
      <c r="M45" s="118">
        <v>3</v>
      </c>
      <c r="N45" s="119" t="s">
        <v>66</v>
      </c>
      <c r="O45" s="120" t="s">
        <v>65</v>
      </c>
      <c r="P45" s="121"/>
      <c r="Q45" s="121"/>
      <c r="R45" s="121"/>
      <c r="S45" s="121"/>
      <c r="T45" s="121"/>
      <c r="U45" s="121"/>
      <c r="V45" s="113">
        <v>0</v>
      </c>
      <c r="W45" s="122">
        <v>91667</v>
      </c>
      <c r="X45" s="42"/>
      <c r="Y45" s="43"/>
      <c r="Z45" s="44"/>
      <c r="AA45" s="44"/>
      <c r="AB45" s="44"/>
      <c r="AC45" s="44"/>
      <c r="AD45" s="44"/>
      <c r="AE45" s="14" t="s">
        <v>0</v>
      </c>
    </row>
    <row r="46" spans="1:31" ht="14.25" customHeight="1">
      <c r="A46" s="13"/>
      <c r="B46" s="106" t="s">
        <v>64</v>
      </c>
      <c r="C46" s="106"/>
      <c r="D46" s="106"/>
      <c r="E46" s="106"/>
      <c r="F46" s="106"/>
      <c r="G46" s="106"/>
      <c r="H46" s="106"/>
      <c r="I46" s="106"/>
      <c r="J46" s="107"/>
      <c r="K46" s="108">
        <v>10</v>
      </c>
      <c r="L46" s="109">
        <v>4</v>
      </c>
      <c r="M46" s="109">
        <v>0</v>
      </c>
      <c r="N46" s="110" t="s">
        <v>0</v>
      </c>
      <c r="O46" s="111" t="s">
        <v>0</v>
      </c>
      <c r="P46" s="112"/>
      <c r="Q46" s="112"/>
      <c r="R46" s="112"/>
      <c r="S46" s="112"/>
      <c r="T46" s="112"/>
      <c r="U46" s="112"/>
      <c r="V46" s="113">
        <v>0</v>
      </c>
      <c r="W46" s="114">
        <v>7993505.54</v>
      </c>
      <c r="X46" s="48"/>
      <c r="Y46" s="49"/>
      <c r="Z46" s="50"/>
      <c r="AA46" s="50"/>
      <c r="AB46" s="50"/>
      <c r="AC46" s="50"/>
      <c r="AD46" s="50"/>
      <c r="AE46" s="14" t="s">
        <v>0</v>
      </c>
    </row>
    <row r="47" spans="1:31" ht="14.25" customHeight="1">
      <c r="A47" s="13"/>
      <c r="B47" s="106" t="s">
        <v>63</v>
      </c>
      <c r="C47" s="106"/>
      <c r="D47" s="106"/>
      <c r="E47" s="106"/>
      <c r="F47" s="106"/>
      <c r="G47" s="106"/>
      <c r="H47" s="106"/>
      <c r="I47" s="106"/>
      <c r="J47" s="107"/>
      <c r="K47" s="108">
        <v>10</v>
      </c>
      <c r="L47" s="109">
        <v>4</v>
      </c>
      <c r="M47" s="109">
        <v>9</v>
      </c>
      <c r="N47" s="110" t="s">
        <v>0</v>
      </c>
      <c r="O47" s="111" t="s">
        <v>0</v>
      </c>
      <c r="P47" s="112"/>
      <c r="Q47" s="112"/>
      <c r="R47" s="112"/>
      <c r="S47" s="112"/>
      <c r="T47" s="112"/>
      <c r="U47" s="112"/>
      <c r="V47" s="113">
        <v>0</v>
      </c>
      <c r="W47" s="114">
        <v>7993505.54</v>
      </c>
      <c r="X47" s="48"/>
      <c r="Y47" s="49"/>
      <c r="Z47" s="50"/>
      <c r="AA47" s="50"/>
      <c r="AB47" s="50"/>
      <c r="AC47" s="50"/>
      <c r="AD47" s="50"/>
      <c r="AE47" s="14" t="s">
        <v>0</v>
      </c>
    </row>
    <row r="48" spans="1:31" ht="32.25" customHeight="1">
      <c r="A48" s="13"/>
      <c r="B48" s="115" t="s">
        <v>62</v>
      </c>
      <c r="C48" s="115"/>
      <c r="D48" s="115"/>
      <c r="E48" s="115"/>
      <c r="F48" s="115"/>
      <c r="G48" s="115"/>
      <c r="H48" s="115"/>
      <c r="I48" s="115"/>
      <c r="J48" s="116"/>
      <c r="K48" s="117">
        <v>10</v>
      </c>
      <c r="L48" s="118">
        <v>4</v>
      </c>
      <c r="M48" s="118">
        <v>9</v>
      </c>
      <c r="N48" s="119" t="s">
        <v>60</v>
      </c>
      <c r="O48" s="120" t="s">
        <v>0</v>
      </c>
      <c r="P48" s="121"/>
      <c r="Q48" s="121"/>
      <c r="R48" s="121"/>
      <c r="S48" s="121"/>
      <c r="T48" s="121"/>
      <c r="U48" s="121"/>
      <c r="V48" s="113">
        <v>0</v>
      </c>
      <c r="W48" s="122">
        <v>1166048.03</v>
      </c>
      <c r="X48" s="42"/>
      <c r="Y48" s="43"/>
      <c r="Z48" s="44"/>
      <c r="AA48" s="44"/>
      <c r="AB48" s="44"/>
      <c r="AC48" s="44"/>
      <c r="AD48" s="44"/>
      <c r="AE48" s="14" t="s">
        <v>0</v>
      </c>
    </row>
    <row r="49" spans="1:31" ht="42.75" customHeight="1">
      <c r="A49" s="13"/>
      <c r="B49" s="115" t="s">
        <v>61</v>
      </c>
      <c r="C49" s="115"/>
      <c r="D49" s="115"/>
      <c r="E49" s="115"/>
      <c r="F49" s="115"/>
      <c r="G49" s="115"/>
      <c r="H49" s="115"/>
      <c r="I49" s="115"/>
      <c r="J49" s="116"/>
      <c r="K49" s="117">
        <v>10</v>
      </c>
      <c r="L49" s="118">
        <v>4</v>
      </c>
      <c r="M49" s="118">
        <v>9</v>
      </c>
      <c r="N49" s="119" t="s">
        <v>60</v>
      </c>
      <c r="O49" s="120" t="s">
        <v>33</v>
      </c>
      <c r="P49" s="121"/>
      <c r="Q49" s="121"/>
      <c r="R49" s="121"/>
      <c r="S49" s="121"/>
      <c r="T49" s="121"/>
      <c r="U49" s="121"/>
      <c r="V49" s="113">
        <v>0</v>
      </c>
      <c r="W49" s="122">
        <v>1166048.03</v>
      </c>
      <c r="X49" s="42"/>
      <c r="Y49" s="43"/>
      <c r="Z49" s="44"/>
      <c r="AA49" s="44"/>
      <c r="AB49" s="44"/>
      <c r="AC49" s="44"/>
      <c r="AD49" s="44"/>
      <c r="AE49" s="14" t="s">
        <v>0</v>
      </c>
    </row>
    <row r="50" spans="1:31" ht="14.25" customHeight="1">
      <c r="A50" s="13"/>
      <c r="B50" s="115" t="s">
        <v>59</v>
      </c>
      <c r="C50" s="115"/>
      <c r="D50" s="115"/>
      <c r="E50" s="115"/>
      <c r="F50" s="115"/>
      <c r="G50" s="115"/>
      <c r="H50" s="115"/>
      <c r="I50" s="115"/>
      <c r="J50" s="116"/>
      <c r="K50" s="117">
        <v>10</v>
      </c>
      <c r="L50" s="118">
        <v>4</v>
      </c>
      <c r="M50" s="118">
        <v>9</v>
      </c>
      <c r="N50" s="119" t="s">
        <v>56</v>
      </c>
      <c r="O50" s="120" t="s">
        <v>0</v>
      </c>
      <c r="P50" s="121"/>
      <c r="Q50" s="121"/>
      <c r="R50" s="121"/>
      <c r="S50" s="121"/>
      <c r="T50" s="121"/>
      <c r="U50" s="121"/>
      <c r="V50" s="113">
        <v>0</v>
      </c>
      <c r="W50" s="122">
        <v>6344215.54</v>
      </c>
      <c r="X50" s="42"/>
      <c r="Y50" s="43"/>
      <c r="Z50" s="44"/>
      <c r="AA50" s="44"/>
      <c r="AB50" s="44"/>
      <c r="AC50" s="44"/>
      <c r="AD50" s="44"/>
      <c r="AE50" s="14" t="s">
        <v>0</v>
      </c>
    </row>
    <row r="51" spans="1:31" ht="21.75" customHeight="1">
      <c r="A51" s="13"/>
      <c r="B51" s="115" t="s">
        <v>58</v>
      </c>
      <c r="C51" s="115"/>
      <c r="D51" s="115"/>
      <c r="E51" s="115"/>
      <c r="F51" s="115"/>
      <c r="G51" s="115"/>
      <c r="H51" s="115"/>
      <c r="I51" s="115"/>
      <c r="J51" s="116"/>
      <c r="K51" s="117">
        <v>10</v>
      </c>
      <c r="L51" s="118">
        <v>4</v>
      </c>
      <c r="M51" s="118">
        <v>9</v>
      </c>
      <c r="N51" s="119" t="s">
        <v>56</v>
      </c>
      <c r="O51" s="120" t="s">
        <v>33</v>
      </c>
      <c r="P51" s="121"/>
      <c r="Q51" s="121"/>
      <c r="R51" s="121"/>
      <c r="S51" s="121"/>
      <c r="T51" s="121"/>
      <c r="U51" s="121"/>
      <c r="V51" s="113">
        <v>0</v>
      </c>
      <c r="W51" s="122">
        <v>5044215.54</v>
      </c>
      <c r="X51" s="42"/>
      <c r="Y51" s="43"/>
      <c r="Z51" s="44"/>
      <c r="AA51" s="44"/>
      <c r="AB51" s="44"/>
      <c r="AC51" s="44"/>
      <c r="AD51" s="44"/>
      <c r="AE51" s="14" t="s">
        <v>0</v>
      </c>
    </row>
    <row r="52" spans="1:31" ht="21.75" customHeight="1">
      <c r="A52" s="13"/>
      <c r="B52" s="115" t="s">
        <v>57</v>
      </c>
      <c r="C52" s="115"/>
      <c r="D52" s="115"/>
      <c r="E52" s="115"/>
      <c r="F52" s="115"/>
      <c r="G52" s="115"/>
      <c r="H52" s="115"/>
      <c r="I52" s="115"/>
      <c r="J52" s="116"/>
      <c r="K52" s="117">
        <v>10</v>
      </c>
      <c r="L52" s="118">
        <v>4</v>
      </c>
      <c r="M52" s="118">
        <v>9</v>
      </c>
      <c r="N52" s="119" t="s">
        <v>56</v>
      </c>
      <c r="O52" s="120" t="s">
        <v>31</v>
      </c>
      <c r="P52" s="121"/>
      <c r="Q52" s="121"/>
      <c r="R52" s="121"/>
      <c r="S52" s="121"/>
      <c r="T52" s="121"/>
      <c r="U52" s="121"/>
      <c r="V52" s="113">
        <v>0</v>
      </c>
      <c r="W52" s="122">
        <v>1300000</v>
      </c>
      <c r="X52" s="42"/>
      <c r="Y52" s="43"/>
      <c r="Z52" s="44"/>
      <c r="AA52" s="44"/>
      <c r="AB52" s="44"/>
      <c r="AC52" s="44"/>
      <c r="AD52" s="44"/>
      <c r="AE52" s="14" t="s">
        <v>0</v>
      </c>
    </row>
    <row r="53" spans="1:31" ht="32.25" customHeight="1">
      <c r="A53" s="13"/>
      <c r="B53" s="115" t="s">
        <v>55</v>
      </c>
      <c r="C53" s="115"/>
      <c r="D53" s="115"/>
      <c r="E53" s="115"/>
      <c r="F53" s="115"/>
      <c r="G53" s="115"/>
      <c r="H53" s="115"/>
      <c r="I53" s="115"/>
      <c r="J53" s="116"/>
      <c r="K53" s="117">
        <v>10</v>
      </c>
      <c r="L53" s="118">
        <v>4</v>
      </c>
      <c r="M53" s="118">
        <v>9</v>
      </c>
      <c r="N53" s="119" t="s">
        <v>53</v>
      </c>
      <c r="O53" s="120" t="s">
        <v>0</v>
      </c>
      <c r="P53" s="121"/>
      <c r="Q53" s="121"/>
      <c r="R53" s="121"/>
      <c r="S53" s="121"/>
      <c r="T53" s="121"/>
      <c r="U53" s="121"/>
      <c r="V53" s="113">
        <v>0</v>
      </c>
      <c r="W53" s="122">
        <v>483241.97</v>
      </c>
      <c r="X53" s="42"/>
      <c r="Y53" s="43"/>
      <c r="Z53" s="44"/>
      <c r="AA53" s="44"/>
      <c r="AB53" s="44"/>
      <c r="AC53" s="44"/>
      <c r="AD53" s="44"/>
      <c r="AE53" s="14" t="s">
        <v>0</v>
      </c>
    </row>
    <row r="54" spans="1:31" ht="42.75" customHeight="1">
      <c r="A54" s="13"/>
      <c r="B54" s="115" t="s">
        <v>54</v>
      </c>
      <c r="C54" s="115"/>
      <c r="D54" s="115"/>
      <c r="E54" s="115"/>
      <c r="F54" s="115"/>
      <c r="G54" s="115"/>
      <c r="H54" s="115"/>
      <c r="I54" s="115"/>
      <c r="J54" s="116"/>
      <c r="K54" s="117">
        <v>10</v>
      </c>
      <c r="L54" s="118">
        <v>4</v>
      </c>
      <c r="M54" s="118">
        <v>9</v>
      </c>
      <c r="N54" s="119" t="s">
        <v>53</v>
      </c>
      <c r="O54" s="120" t="s">
        <v>33</v>
      </c>
      <c r="P54" s="121"/>
      <c r="Q54" s="121"/>
      <c r="R54" s="121"/>
      <c r="S54" s="121"/>
      <c r="T54" s="121"/>
      <c r="U54" s="121"/>
      <c r="V54" s="113">
        <v>0</v>
      </c>
      <c r="W54" s="122">
        <v>483241.97</v>
      </c>
      <c r="X54" s="42"/>
      <c r="Y54" s="43"/>
      <c r="Z54" s="44"/>
      <c r="AA54" s="44"/>
      <c r="AB54" s="44"/>
      <c r="AC54" s="44"/>
      <c r="AD54" s="44"/>
      <c r="AE54" s="14" t="s">
        <v>0</v>
      </c>
    </row>
    <row r="55" spans="1:31" ht="14.25" customHeight="1">
      <c r="A55" s="13"/>
      <c r="B55" s="106" t="s">
        <v>52</v>
      </c>
      <c r="C55" s="106"/>
      <c r="D55" s="106"/>
      <c r="E55" s="106"/>
      <c r="F55" s="106"/>
      <c r="G55" s="106"/>
      <c r="H55" s="106"/>
      <c r="I55" s="106"/>
      <c r="J55" s="107"/>
      <c r="K55" s="108">
        <v>10</v>
      </c>
      <c r="L55" s="109">
        <v>5</v>
      </c>
      <c r="M55" s="109">
        <v>0</v>
      </c>
      <c r="N55" s="110" t="s">
        <v>0</v>
      </c>
      <c r="O55" s="111" t="s">
        <v>0</v>
      </c>
      <c r="P55" s="112"/>
      <c r="Q55" s="112"/>
      <c r="R55" s="112"/>
      <c r="S55" s="112"/>
      <c r="T55" s="112"/>
      <c r="U55" s="112"/>
      <c r="V55" s="113">
        <v>0</v>
      </c>
      <c r="W55" s="114">
        <f>2293595.62+AE56-100000</f>
        <v>2193595.62</v>
      </c>
      <c r="X55" s="48"/>
      <c r="Y55" s="49"/>
      <c r="Z55" s="50"/>
      <c r="AA55" s="50"/>
      <c r="AB55" s="50"/>
      <c r="AC55" s="50"/>
      <c r="AD55" s="50"/>
      <c r="AE55" s="14" t="s">
        <v>0</v>
      </c>
    </row>
    <row r="56" spans="1:31" ht="14.25" customHeight="1">
      <c r="A56" s="13"/>
      <c r="B56" s="106" t="s">
        <v>51</v>
      </c>
      <c r="C56" s="106"/>
      <c r="D56" s="106"/>
      <c r="E56" s="106"/>
      <c r="F56" s="106"/>
      <c r="G56" s="106"/>
      <c r="H56" s="106"/>
      <c r="I56" s="106"/>
      <c r="J56" s="107"/>
      <c r="K56" s="108">
        <v>10</v>
      </c>
      <c r="L56" s="109">
        <v>5</v>
      </c>
      <c r="M56" s="109">
        <v>3</v>
      </c>
      <c r="N56" s="110" t="s">
        <v>0</v>
      </c>
      <c r="O56" s="111" t="s">
        <v>0</v>
      </c>
      <c r="P56" s="112"/>
      <c r="Q56" s="112"/>
      <c r="R56" s="112"/>
      <c r="S56" s="112"/>
      <c r="T56" s="112"/>
      <c r="U56" s="112"/>
      <c r="V56" s="113">
        <v>0</v>
      </c>
      <c r="W56" s="114">
        <f>2293595.62+AE56-100000</f>
        <v>2193595.62</v>
      </c>
      <c r="X56" s="48"/>
      <c r="Y56" s="49"/>
      <c r="Z56" s="50"/>
      <c r="AA56" s="50"/>
      <c r="AB56" s="50"/>
      <c r="AC56" s="50"/>
      <c r="AD56" s="50"/>
      <c r="AE56" s="14"/>
    </row>
    <row r="57" spans="1:31" ht="30.75" customHeight="1">
      <c r="A57" s="13"/>
      <c r="B57" s="116" t="s">
        <v>130</v>
      </c>
      <c r="C57" s="123"/>
      <c r="D57" s="123"/>
      <c r="E57" s="123"/>
      <c r="F57" s="123"/>
      <c r="G57" s="123"/>
      <c r="H57" s="123"/>
      <c r="I57" s="123"/>
      <c r="J57" s="124"/>
      <c r="K57" s="108">
        <v>10</v>
      </c>
      <c r="L57" s="109">
        <v>5</v>
      </c>
      <c r="M57" s="109">
        <v>3</v>
      </c>
      <c r="N57" s="110">
        <v>7000044070</v>
      </c>
      <c r="O57" s="111"/>
      <c r="P57" s="125"/>
      <c r="Q57" s="125"/>
      <c r="R57" s="125"/>
      <c r="S57" s="125"/>
      <c r="T57" s="125"/>
      <c r="U57" s="125"/>
      <c r="V57" s="113"/>
      <c r="W57" s="114">
        <v>1504868</v>
      </c>
      <c r="X57" s="17"/>
      <c r="Y57" s="16"/>
      <c r="Z57" s="15"/>
      <c r="AA57" s="15"/>
      <c r="AB57" s="15"/>
      <c r="AC57" s="15"/>
      <c r="AD57" s="15"/>
      <c r="AE57" s="14"/>
    </row>
    <row r="58" spans="1:31" ht="38.25" customHeight="1">
      <c r="A58" s="13"/>
      <c r="B58" s="116" t="s">
        <v>137</v>
      </c>
      <c r="C58" s="123"/>
      <c r="D58" s="123"/>
      <c r="E58" s="123"/>
      <c r="F58" s="123"/>
      <c r="G58" s="123"/>
      <c r="H58" s="123"/>
      <c r="I58" s="123"/>
      <c r="J58" s="124"/>
      <c r="K58" s="108">
        <v>10</v>
      </c>
      <c r="L58" s="109">
        <v>5</v>
      </c>
      <c r="M58" s="109">
        <v>3</v>
      </c>
      <c r="N58" s="110">
        <v>7000044070</v>
      </c>
      <c r="O58" s="111">
        <v>244</v>
      </c>
      <c r="P58" s="125"/>
      <c r="Q58" s="125"/>
      <c r="R58" s="125"/>
      <c r="S58" s="125"/>
      <c r="T58" s="125"/>
      <c r="U58" s="125"/>
      <c r="V58" s="113"/>
      <c r="W58" s="114">
        <v>1504868</v>
      </c>
      <c r="X58" s="17"/>
      <c r="Y58" s="16"/>
      <c r="Z58" s="15"/>
      <c r="AA58" s="15"/>
      <c r="AB58" s="15"/>
      <c r="AC58" s="15"/>
      <c r="AD58" s="15"/>
      <c r="AE58" s="14"/>
    </row>
    <row r="59" spans="1:31" ht="24.75" customHeight="1">
      <c r="A59" s="13"/>
      <c r="B59" s="116" t="s">
        <v>131</v>
      </c>
      <c r="C59" s="123"/>
      <c r="D59" s="123"/>
      <c r="E59" s="123"/>
      <c r="F59" s="123"/>
      <c r="G59" s="123"/>
      <c r="H59" s="123"/>
      <c r="I59" s="123"/>
      <c r="J59" s="124"/>
      <c r="K59" s="108">
        <v>10</v>
      </c>
      <c r="L59" s="109">
        <v>5</v>
      </c>
      <c r="M59" s="109">
        <v>3</v>
      </c>
      <c r="N59" s="110" t="s">
        <v>132</v>
      </c>
      <c r="O59" s="111"/>
      <c r="P59" s="125"/>
      <c r="Q59" s="125"/>
      <c r="R59" s="125"/>
      <c r="S59" s="125"/>
      <c r="T59" s="125"/>
      <c r="U59" s="125"/>
      <c r="V59" s="113"/>
      <c r="W59" s="114">
        <v>100000</v>
      </c>
      <c r="X59" s="17"/>
      <c r="Y59" s="16"/>
      <c r="Z59" s="15"/>
      <c r="AA59" s="15"/>
      <c r="AB59" s="15"/>
      <c r="AC59" s="15"/>
      <c r="AD59" s="15"/>
      <c r="AE59" s="14"/>
    </row>
    <row r="60" spans="1:31" ht="37.5" customHeight="1">
      <c r="A60" s="13"/>
      <c r="B60" s="116" t="s">
        <v>136</v>
      </c>
      <c r="C60" s="123"/>
      <c r="D60" s="123"/>
      <c r="E60" s="123"/>
      <c r="F60" s="123"/>
      <c r="G60" s="123"/>
      <c r="H60" s="123"/>
      <c r="I60" s="123"/>
      <c r="J60" s="124"/>
      <c r="K60" s="108">
        <v>10</v>
      </c>
      <c r="L60" s="109">
        <v>5</v>
      </c>
      <c r="M60" s="109">
        <v>3</v>
      </c>
      <c r="N60" s="110" t="s">
        <v>132</v>
      </c>
      <c r="O60" s="111">
        <v>244</v>
      </c>
      <c r="P60" s="125"/>
      <c r="Q60" s="125"/>
      <c r="R60" s="125"/>
      <c r="S60" s="125"/>
      <c r="T60" s="125"/>
      <c r="U60" s="125"/>
      <c r="V60" s="113"/>
      <c r="W60" s="114">
        <v>100000</v>
      </c>
      <c r="X60" s="17"/>
      <c r="Y60" s="16"/>
      <c r="Z60" s="15"/>
      <c r="AA60" s="15"/>
      <c r="AB60" s="15"/>
      <c r="AC60" s="15"/>
      <c r="AD60" s="15"/>
      <c r="AE60" s="14"/>
    </row>
    <row r="61" spans="1:31" ht="39.75" customHeight="1">
      <c r="A61" s="38"/>
      <c r="B61" s="116" t="s">
        <v>133</v>
      </c>
      <c r="C61" s="123"/>
      <c r="D61" s="123"/>
      <c r="E61" s="123"/>
      <c r="F61" s="123"/>
      <c r="G61" s="123"/>
      <c r="H61" s="123"/>
      <c r="I61" s="123"/>
      <c r="J61" s="124"/>
      <c r="K61" s="108">
        <v>10</v>
      </c>
      <c r="L61" s="109">
        <v>5</v>
      </c>
      <c r="M61" s="109">
        <v>3</v>
      </c>
      <c r="N61" s="110" t="s">
        <v>134</v>
      </c>
      <c r="O61" s="111"/>
      <c r="P61" s="125"/>
      <c r="Q61" s="125"/>
      <c r="R61" s="125"/>
      <c r="S61" s="125"/>
      <c r="T61" s="125"/>
      <c r="U61" s="125"/>
      <c r="V61" s="113"/>
      <c r="W61" s="114">
        <v>220000</v>
      </c>
      <c r="X61" s="17"/>
      <c r="Y61" s="16"/>
      <c r="Z61" s="15"/>
      <c r="AA61" s="15"/>
      <c r="AB61" s="15"/>
      <c r="AC61" s="15"/>
      <c r="AD61" s="15"/>
      <c r="AE61" s="14"/>
    </row>
    <row r="62" spans="1:31" ht="46.5" customHeight="1">
      <c r="A62" s="13"/>
      <c r="B62" s="116" t="s">
        <v>135</v>
      </c>
      <c r="C62" s="123"/>
      <c r="D62" s="123"/>
      <c r="E62" s="123"/>
      <c r="F62" s="123"/>
      <c r="G62" s="123"/>
      <c r="H62" s="123"/>
      <c r="I62" s="123"/>
      <c r="J62" s="124"/>
      <c r="K62" s="108">
        <v>10</v>
      </c>
      <c r="L62" s="109">
        <v>5</v>
      </c>
      <c r="M62" s="109">
        <v>3</v>
      </c>
      <c r="N62" s="110" t="s">
        <v>134</v>
      </c>
      <c r="O62" s="111">
        <v>244</v>
      </c>
      <c r="P62" s="125"/>
      <c r="Q62" s="125"/>
      <c r="R62" s="125"/>
      <c r="S62" s="125"/>
      <c r="T62" s="125"/>
      <c r="U62" s="125"/>
      <c r="V62" s="113"/>
      <c r="W62" s="114">
        <v>220000</v>
      </c>
      <c r="X62" s="17"/>
      <c r="Y62" s="16"/>
      <c r="Z62" s="15"/>
      <c r="AA62" s="15"/>
      <c r="AB62" s="15"/>
      <c r="AC62" s="15"/>
      <c r="AD62" s="15"/>
      <c r="AE62" s="14"/>
    </row>
    <row r="63" spans="1:31" ht="21.75" customHeight="1">
      <c r="A63" s="13"/>
      <c r="B63" s="115" t="s">
        <v>50</v>
      </c>
      <c r="C63" s="115"/>
      <c r="D63" s="115"/>
      <c r="E63" s="115"/>
      <c r="F63" s="115"/>
      <c r="G63" s="115"/>
      <c r="H63" s="115"/>
      <c r="I63" s="115"/>
      <c r="J63" s="116"/>
      <c r="K63" s="117">
        <v>10</v>
      </c>
      <c r="L63" s="118">
        <v>5</v>
      </c>
      <c r="M63" s="118">
        <v>3</v>
      </c>
      <c r="N63" s="119" t="s">
        <v>48</v>
      </c>
      <c r="O63" s="120" t="s">
        <v>0</v>
      </c>
      <c r="P63" s="121"/>
      <c r="Q63" s="121"/>
      <c r="R63" s="121"/>
      <c r="S63" s="121"/>
      <c r="T63" s="121"/>
      <c r="U63" s="121"/>
      <c r="V63" s="113">
        <v>0</v>
      </c>
      <c r="W63" s="122">
        <v>276843.38</v>
      </c>
      <c r="X63" s="42"/>
      <c r="Y63" s="43"/>
      <c r="Z63" s="44"/>
      <c r="AA63" s="44"/>
      <c r="AB63" s="44"/>
      <c r="AC63" s="44"/>
      <c r="AD63" s="44"/>
      <c r="AE63" s="14" t="s">
        <v>0</v>
      </c>
    </row>
    <row r="64" spans="1:31" ht="32.25" customHeight="1">
      <c r="A64" s="13"/>
      <c r="B64" s="115" t="s">
        <v>49</v>
      </c>
      <c r="C64" s="115"/>
      <c r="D64" s="115"/>
      <c r="E64" s="115"/>
      <c r="F64" s="115"/>
      <c r="G64" s="115"/>
      <c r="H64" s="115"/>
      <c r="I64" s="115"/>
      <c r="J64" s="116"/>
      <c r="K64" s="117">
        <v>10</v>
      </c>
      <c r="L64" s="118">
        <v>5</v>
      </c>
      <c r="M64" s="118">
        <v>3</v>
      </c>
      <c r="N64" s="119" t="s">
        <v>48</v>
      </c>
      <c r="O64" s="120" t="s">
        <v>33</v>
      </c>
      <c r="P64" s="121"/>
      <c r="Q64" s="121"/>
      <c r="R64" s="121"/>
      <c r="S64" s="121"/>
      <c r="T64" s="121"/>
      <c r="U64" s="121"/>
      <c r="V64" s="113">
        <v>0</v>
      </c>
      <c r="W64" s="122">
        <v>276843.38</v>
      </c>
      <c r="X64" s="42"/>
      <c r="Y64" s="43"/>
      <c r="Z64" s="44"/>
      <c r="AA64" s="44"/>
      <c r="AB64" s="44"/>
      <c r="AC64" s="44"/>
      <c r="AD64" s="44"/>
      <c r="AE64" s="14" t="s">
        <v>0</v>
      </c>
    </row>
    <row r="65" spans="1:31" ht="32.25" customHeight="1">
      <c r="A65" s="13"/>
      <c r="B65" s="115" t="s">
        <v>47</v>
      </c>
      <c r="C65" s="115"/>
      <c r="D65" s="115"/>
      <c r="E65" s="115"/>
      <c r="F65" s="115"/>
      <c r="G65" s="115"/>
      <c r="H65" s="115"/>
      <c r="I65" s="115"/>
      <c r="J65" s="116"/>
      <c r="K65" s="117">
        <v>10</v>
      </c>
      <c r="L65" s="118">
        <v>5</v>
      </c>
      <c r="M65" s="118">
        <v>3</v>
      </c>
      <c r="N65" s="119" t="s">
        <v>45</v>
      </c>
      <c r="O65" s="120" t="s">
        <v>0</v>
      </c>
      <c r="P65" s="121"/>
      <c r="Q65" s="121"/>
      <c r="R65" s="121"/>
      <c r="S65" s="121"/>
      <c r="T65" s="121"/>
      <c r="U65" s="121"/>
      <c r="V65" s="113">
        <v>0</v>
      </c>
      <c r="W65" s="122">
        <v>40604</v>
      </c>
      <c r="X65" s="42"/>
      <c r="Y65" s="43"/>
      <c r="Z65" s="44"/>
      <c r="AA65" s="44"/>
      <c r="AB65" s="44"/>
      <c r="AC65" s="44"/>
      <c r="AD65" s="44"/>
      <c r="AE65" s="14" t="s">
        <v>0</v>
      </c>
    </row>
    <row r="66" spans="1:31" ht="42.75" customHeight="1">
      <c r="A66" s="13"/>
      <c r="B66" s="115" t="s">
        <v>46</v>
      </c>
      <c r="C66" s="115"/>
      <c r="D66" s="115"/>
      <c r="E66" s="115"/>
      <c r="F66" s="115"/>
      <c r="G66" s="115"/>
      <c r="H66" s="115"/>
      <c r="I66" s="115"/>
      <c r="J66" s="116"/>
      <c r="K66" s="117">
        <v>10</v>
      </c>
      <c r="L66" s="118">
        <v>5</v>
      </c>
      <c r="M66" s="118">
        <v>3</v>
      </c>
      <c r="N66" s="119" t="s">
        <v>45</v>
      </c>
      <c r="O66" s="120" t="s">
        <v>33</v>
      </c>
      <c r="P66" s="121"/>
      <c r="Q66" s="121"/>
      <c r="R66" s="121"/>
      <c r="S66" s="121"/>
      <c r="T66" s="121"/>
      <c r="U66" s="121"/>
      <c r="V66" s="113">
        <v>0</v>
      </c>
      <c r="W66" s="122">
        <v>40604</v>
      </c>
      <c r="X66" s="42"/>
      <c r="Y66" s="43"/>
      <c r="Z66" s="44"/>
      <c r="AA66" s="44"/>
      <c r="AB66" s="44"/>
      <c r="AC66" s="44"/>
      <c r="AD66" s="44"/>
      <c r="AE66" s="14" t="s">
        <v>0</v>
      </c>
    </row>
    <row r="67" spans="1:31" ht="14.25" customHeight="1">
      <c r="A67" s="13"/>
      <c r="B67" s="115" t="s">
        <v>44</v>
      </c>
      <c r="C67" s="115"/>
      <c r="D67" s="115"/>
      <c r="E67" s="115"/>
      <c r="F67" s="115"/>
      <c r="G67" s="115"/>
      <c r="H67" s="115"/>
      <c r="I67" s="115"/>
      <c r="J67" s="116"/>
      <c r="K67" s="117">
        <v>10</v>
      </c>
      <c r="L67" s="118">
        <v>5</v>
      </c>
      <c r="M67" s="118">
        <v>3</v>
      </c>
      <c r="N67" s="119" t="s">
        <v>40</v>
      </c>
      <c r="O67" s="120" t="s">
        <v>0</v>
      </c>
      <c r="P67" s="121"/>
      <c r="Q67" s="121"/>
      <c r="R67" s="121"/>
      <c r="S67" s="121"/>
      <c r="T67" s="121"/>
      <c r="U67" s="121"/>
      <c r="V67" s="113">
        <v>0</v>
      </c>
      <c r="W67" s="122">
        <f>1976148.24-100000</f>
        <v>1876148.24</v>
      </c>
      <c r="X67" s="42"/>
      <c r="Y67" s="43"/>
      <c r="Z67" s="44"/>
      <c r="AA67" s="44"/>
      <c r="AB67" s="44"/>
      <c r="AC67" s="44"/>
      <c r="AD67" s="44"/>
      <c r="AE67" s="14" t="s">
        <v>0</v>
      </c>
    </row>
    <row r="68" spans="1:31" ht="21.75" customHeight="1">
      <c r="A68" s="13"/>
      <c r="B68" s="115" t="s">
        <v>43</v>
      </c>
      <c r="C68" s="115"/>
      <c r="D68" s="115"/>
      <c r="E68" s="115"/>
      <c r="F68" s="115"/>
      <c r="G68" s="115"/>
      <c r="H68" s="115"/>
      <c r="I68" s="115"/>
      <c r="J68" s="116"/>
      <c r="K68" s="117">
        <v>10</v>
      </c>
      <c r="L68" s="118">
        <v>5</v>
      </c>
      <c r="M68" s="118">
        <v>3</v>
      </c>
      <c r="N68" s="119" t="s">
        <v>40</v>
      </c>
      <c r="O68" s="120" t="s">
        <v>33</v>
      </c>
      <c r="P68" s="121"/>
      <c r="Q68" s="121"/>
      <c r="R68" s="121"/>
      <c r="S68" s="121"/>
      <c r="T68" s="121"/>
      <c r="U68" s="121"/>
      <c r="V68" s="113">
        <v>0</v>
      </c>
      <c r="W68" s="122">
        <f>357510.84-100000</f>
        <v>257510.84000000003</v>
      </c>
      <c r="X68" s="42"/>
      <c r="Y68" s="43"/>
      <c r="Z68" s="44"/>
      <c r="AA68" s="44"/>
      <c r="AB68" s="44"/>
      <c r="AC68" s="44"/>
      <c r="AD68" s="44"/>
      <c r="AE68" s="14"/>
    </row>
    <row r="69" spans="1:31" ht="21.75" customHeight="1">
      <c r="A69" s="13"/>
      <c r="B69" s="115" t="s">
        <v>42</v>
      </c>
      <c r="C69" s="115"/>
      <c r="D69" s="115"/>
      <c r="E69" s="115"/>
      <c r="F69" s="115"/>
      <c r="G69" s="115"/>
      <c r="H69" s="115"/>
      <c r="I69" s="115"/>
      <c r="J69" s="116"/>
      <c r="K69" s="117">
        <v>10</v>
      </c>
      <c r="L69" s="118">
        <v>5</v>
      </c>
      <c r="M69" s="118">
        <v>3</v>
      </c>
      <c r="N69" s="119" t="s">
        <v>40</v>
      </c>
      <c r="O69" s="120" t="s">
        <v>31</v>
      </c>
      <c r="P69" s="121"/>
      <c r="Q69" s="121"/>
      <c r="R69" s="121"/>
      <c r="S69" s="121"/>
      <c r="T69" s="121"/>
      <c r="U69" s="121"/>
      <c r="V69" s="113">
        <v>0</v>
      </c>
      <c r="W69" s="122">
        <v>1601367.62</v>
      </c>
      <c r="X69" s="42"/>
      <c r="Y69" s="43"/>
      <c r="Z69" s="44"/>
      <c r="AA69" s="44"/>
      <c r="AB69" s="44"/>
      <c r="AC69" s="44"/>
      <c r="AD69" s="44"/>
      <c r="AE69" s="14" t="s">
        <v>0</v>
      </c>
    </row>
    <row r="70" spans="1:31" ht="32.25" customHeight="1">
      <c r="A70" s="13"/>
      <c r="B70" s="115" t="s">
        <v>41</v>
      </c>
      <c r="C70" s="115"/>
      <c r="D70" s="115"/>
      <c r="E70" s="115"/>
      <c r="F70" s="115"/>
      <c r="G70" s="115"/>
      <c r="H70" s="115"/>
      <c r="I70" s="115"/>
      <c r="J70" s="116"/>
      <c r="K70" s="117">
        <v>10</v>
      </c>
      <c r="L70" s="118">
        <v>5</v>
      </c>
      <c r="M70" s="118">
        <v>3</v>
      </c>
      <c r="N70" s="119" t="s">
        <v>40</v>
      </c>
      <c r="O70" s="120" t="s">
        <v>29</v>
      </c>
      <c r="P70" s="121"/>
      <c r="Q70" s="121"/>
      <c r="R70" s="121"/>
      <c r="S70" s="121"/>
      <c r="T70" s="121"/>
      <c r="U70" s="121"/>
      <c r="V70" s="113">
        <v>0</v>
      </c>
      <c r="W70" s="122">
        <v>17269.78</v>
      </c>
      <c r="X70" s="42"/>
      <c r="Y70" s="43"/>
      <c r="Z70" s="44"/>
      <c r="AA70" s="44"/>
      <c r="AB70" s="44"/>
      <c r="AC70" s="44"/>
      <c r="AD70" s="44"/>
      <c r="AE70" s="14" t="s">
        <v>0</v>
      </c>
    </row>
    <row r="71" spans="1:31" ht="14.25" customHeight="1">
      <c r="A71" s="13"/>
      <c r="B71" s="106" t="s">
        <v>39</v>
      </c>
      <c r="C71" s="106"/>
      <c r="D71" s="106"/>
      <c r="E71" s="106"/>
      <c r="F71" s="106"/>
      <c r="G71" s="106"/>
      <c r="H71" s="106"/>
      <c r="I71" s="106"/>
      <c r="J71" s="107"/>
      <c r="K71" s="108">
        <v>10</v>
      </c>
      <c r="L71" s="109">
        <v>8</v>
      </c>
      <c r="M71" s="109">
        <v>0</v>
      </c>
      <c r="N71" s="110" t="s">
        <v>0</v>
      </c>
      <c r="O71" s="111" t="s">
        <v>0</v>
      </c>
      <c r="P71" s="112"/>
      <c r="Q71" s="112"/>
      <c r="R71" s="112"/>
      <c r="S71" s="112"/>
      <c r="T71" s="112"/>
      <c r="U71" s="112"/>
      <c r="V71" s="113">
        <v>0</v>
      </c>
      <c r="W71" s="114">
        <f>1777548.51+8800+350000</f>
        <v>2136348.5099999998</v>
      </c>
      <c r="X71" s="48"/>
      <c r="Y71" s="49"/>
      <c r="Z71" s="50"/>
      <c r="AA71" s="50"/>
      <c r="AB71" s="50"/>
      <c r="AC71" s="50"/>
      <c r="AD71" s="50"/>
      <c r="AE71" s="14" t="s">
        <v>0</v>
      </c>
    </row>
    <row r="72" spans="1:31" ht="14.25" customHeight="1">
      <c r="A72" s="13"/>
      <c r="B72" s="106" t="s">
        <v>38</v>
      </c>
      <c r="C72" s="106"/>
      <c r="D72" s="106"/>
      <c r="E72" s="106"/>
      <c r="F72" s="106"/>
      <c r="G72" s="106"/>
      <c r="H72" s="106"/>
      <c r="I72" s="106"/>
      <c r="J72" s="107"/>
      <c r="K72" s="108">
        <v>10</v>
      </c>
      <c r="L72" s="109">
        <v>8</v>
      </c>
      <c r="M72" s="109">
        <v>1</v>
      </c>
      <c r="N72" s="110" t="s">
        <v>0</v>
      </c>
      <c r="O72" s="111" t="s">
        <v>0</v>
      </c>
      <c r="P72" s="112"/>
      <c r="Q72" s="112"/>
      <c r="R72" s="112"/>
      <c r="S72" s="112"/>
      <c r="T72" s="112"/>
      <c r="U72" s="112"/>
      <c r="V72" s="113">
        <v>0</v>
      </c>
      <c r="W72" s="114">
        <f>1777548.51+8800+350000</f>
        <v>2136348.5099999998</v>
      </c>
      <c r="X72" s="48"/>
      <c r="Y72" s="49"/>
      <c r="Z72" s="50"/>
      <c r="AA72" s="50"/>
      <c r="AB72" s="50"/>
      <c r="AC72" s="50"/>
      <c r="AD72" s="50"/>
      <c r="AE72" s="14" t="s">
        <v>0</v>
      </c>
    </row>
    <row r="73" spans="1:31" ht="21.75" customHeight="1">
      <c r="A73" s="13"/>
      <c r="B73" s="115" t="s">
        <v>37</v>
      </c>
      <c r="C73" s="115"/>
      <c r="D73" s="115"/>
      <c r="E73" s="115"/>
      <c r="F73" s="115"/>
      <c r="G73" s="115"/>
      <c r="H73" s="115"/>
      <c r="I73" s="115"/>
      <c r="J73" s="116"/>
      <c r="K73" s="117">
        <v>10</v>
      </c>
      <c r="L73" s="118">
        <v>8</v>
      </c>
      <c r="M73" s="118">
        <v>1</v>
      </c>
      <c r="N73" s="119" t="s">
        <v>27</v>
      </c>
      <c r="O73" s="120" t="s">
        <v>0</v>
      </c>
      <c r="P73" s="121"/>
      <c r="Q73" s="121"/>
      <c r="R73" s="121"/>
      <c r="S73" s="121"/>
      <c r="T73" s="121"/>
      <c r="U73" s="121"/>
      <c r="V73" s="113">
        <v>0</v>
      </c>
      <c r="W73" s="122">
        <f>1650033.51+8800</f>
        <v>1658833.51</v>
      </c>
      <c r="X73" s="42"/>
      <c r="Y73" s="43"/>
      <c r="Z73" s="44"/>
      <c r="AA73" s="44"/>
      <c r="AB73" s="44"/>
      <c r="AC73" s="44"/>
      <c r="AD73" s="44"/>
      <c r="AE73" s="14" t="s">
        <v>0</v>
      </c>
    </row>
    <row r="74" spans="1:31" ht="21.75" customHeight="1">
      <c r="A74" s="13"/>
      <c r="B74" s="115" t="s">
        <v>36</v>
      </c>
      <c r="C74" s="115"/>
      <c r="D74" s="115"/>
      <c r="E74" s="115"/>
      <c r="F74" s="115"/>
      <c r="G74" s="115"/>
      <c r="H74" s="115"/>
      <c r="I74" s="115"/>
      <c r="J74" s="116"/>
      <c r="K74" s="117">
        <v>10</v>
      </c>
      <c r="L74" s="118">
        <v>8</v>
      </c>
      <c r="M74" s="118">
        <v>1</v>
      </c>
      <c r="N74" s="119" t="s">
        <v>27</v>
      </c>
      <c r="O74" s="120" t="s">
        <v>19</v>
      </c>
      <c r="P74" s="121"/>
      <c r="Q74" s="121"/>
      <c r="R74" s="121"/>
      <c r="S74" s="121"/>
      <c r="T74" s="121"/>
      <c r="U74" s="121"/>
      <c r="V74" s="113">
        <v>0</v>
      </c>
      <c r="W74" s="122">
        <v>583486</v>
      </c>
      <c r="X74" s="42"/>
      <c r="Y74" s="43"/>
      <c r="Z74" s="44"/>
      <c r="AA74" s="44"/>
      <c r="AB74" s="44"/>
      <c r="AC74" s="44"/>
      <c r="AD74" s="44"/>
      <c r="AE74" s="14" t="s">
        <v>0</v>
      </c>
    </row>
    <row r="75" spans="1:31" ht="42.75" customHeight="1">
      <c r="A75" s="13"/>
      <c r="B75" s="115" t="s">
        <v>35</v>
      </c>
      <c r="C75" s="115"/>
      <c r="D75" s="115"/>
      <c r="E75" s="115"/>
      <c r="F75" s="115"/>
      <c r="G75" s="115"/>
      <c r="H75" s="115"/>
      <c r="I75" s="115"/>
      <c r="J75" s="116"/>
      <c r="K75" s="117">
        <v>10</v>
      </c>
      <c r="L75" s="118">
        <v>8</v>
      </c>
      <c r="M75" s="118">
        <v>1</v>
      </c>
      <c r="N75" s="119" t="s">
        <v>27</v>
      </c>
      <c r="O75" s="120" t="s">
        <v>16</v>
      </c>
      <c r="P75" s="121"/>
      <c r="Q75" s="121"/>
      <c r="R75" s="121"/>
      <c r="S75" s="121"/>
      <c r="T75" s="121"/>
      <c r="U75" s="121"/>
      <c r="V75" s="113">
        <v>0</v>
      </c>
      <c r="W75" s="122">
        <f>166000.94-75-1068.75</f>
        <v>164857.19</v>
      </c>
      <c r="X75" s="42"/>
      <c r="Y75" s="43"/>
      <c r="Z75" s="44"/>
      <c r="AA75" s="44"/>
      <c r="AB75" s="44"/>
      <c r="AC75" s="44"/>
      <c r="AD75" s="44"/>
      <c r="AE75" s="14"/>
    </row>
    <row r="76" spans="1:31" ht="21.75" customHeight="1">
      <c r="A76" s="13"/>
      <c r="B76" s="115" t="s">
        <v>34</v>
      </c>
      <c r="C76" s="115"/>
      <c r="D76" s="115"/>
      <c r="E76" s="115"/>
      <c r="F76" s="115"/>
      <c r="G76" s="115"/>
      <c r="H76" s="115"/>
      <c r="I76" s="115"/>
      <c r="J76" s="116"/>
      <c r="K76" s="117">
        <v>10</v>
      </c>
      <c r="L76" s="118">
        <v>8</v>
      </c>
      <c r="M76" s="118">
        <v>1</v>
      </c>
      <c r="N76" s="119" t="s">
        <v>27</v>
      </c>
      <c r="O76" s="120" t="s">
        <v>33</v>
      </c>
      <c r="P76" s="121"/>
      <c r="Q76" s="121"/>
      <c r="R76" s="121"/>
      <c r="S76" s="121"/>
      <c r="T76" s="121"/>
      <c r="U76" s="121"/>
      <c r="V76" s="113">
        <v>0</v>
      </c>
      <c r="W76" s="122">
        <v>117000</v>
      </c>
      <c r="X76" s="42"/>
      <c r="Y76" s="43"/>
      <c r="Z76" s="44"/>
      <c r="AA76" s="44"/>
      <c r="AB76" s="44"/>
      <c r="AC76" s="44"/>
      <c r="AD76" s="44"/>
      <c r="AE76" s="14"/>
    </row>
    <row r="77" spans="1:31" ht="21.75" customHeight="1">
      <c r="A77" s="13"/>
      <c r="B77" s="115" t="s">
        <v>32</v>
      </c>
      <c r="C77" s="115"/>
      <c r="D77" s="115"/>
      <c r="E77" s="115"/>
      <c r="F77" s="115"/>
      <c r="G77" s="115"/>
      <c r="H77" s="115"/>
      <c r="I77" s="115"/>
      <c r="J77" s="116"/>
      <c r="K77" s="117">
        <v>10</v>
      </c>
      <c r="L77" s="118">
        <v>8</v>
      </c>
      <c r="M77" s="118">
        <v>1</v>
      </c>
      <c r="N77" s="119" t="s">
        <v>27</v>
      </c>
      <c r="O77" s="120" t="s">
        <v>31</v>
      </c>
      <c r="P77" s="121"/>
      <c r="Q77" s="121"/>
      <c r="R77" s="121"/>
      <c r="S77" s="121"/>
      <c r="T77" s="121"/>
      <c r="U77" s="121"/>
      <c r="V77" s="113">
        <v>0</v>
      </c>
      <c r="W77" s="122">
        <v>767459</v>
      </c>
      <c r="X77" s="42"/>
      <c r="Y77" s="43"/>
      <c r="Z77" s="44"/>
      <c r="AA77" s="44"/>
      <c r="AB77" s="44"/>
      <c r="AC77" s="44"/>
      <c r="AD77" s="44"/>
      <c r="AE77" s="14"/>
    </row>
    <row r="78" spans="1:31" ht="42.75" customHeight="1">
      <c r="A78" s="13"/>
      <c r="B78" s="115" t="s">
        <v>30</v>
      </c>
      <c r="C78" s="115"/>
      <c r="D78" s="115"/>
      <c r="E78" s="115"/>
      <c r="F78" s="115"/>
      <c r="G78" s="115"/>
      <c r="H78" s="115"/>
      <c r="I78" s="115"/>
      <c r="J78" s="116"/>
      <c r="K78" s="117">
        <v>10</v>
      </c>
      <c r="L78" s="118">
        <v>8</v>
      </c>
      <c r="M78" s="118">
        <v>1</v>
      </c>
      <c r="N78" s="119" t="s">
        <v>27</v>
      </c>
      <c r="O78" s="120" t="s">
        <v>29</v>
      </c>
      <c r="P78" s="121"/>
      <c r="Q78" s="121"/>
      <c r="R78" s="121"/>
      <c r="S78" s="121"/>
      <c r="T78" s="121"/>
      <c r="U78" s="121"/>
      <c r="V78" s="113">
        <v>0</v>
      </c>
      <c r="W78" s="122">
        <v>15965.63</v>
      </c>
      <c r="X78" s="42"/>
      <c r="Y78" s="43"/>
      <c r="Z78" s="44"/>
      <c r="AA78" s="44"/>
      <c r="AB78" s="44"/>
      <c r="AC78" s="44"/>
      <c r="AD78" s="44"/>
      <c r="AE78" s="14"/>
    </row>
    <row r="79" spans="1:31" ht="21.75" customHeight="1">
      <c r="A79" s="13"/>
      <c r="B79" s="115" t="s">
        <v>28</v>
      </c>
      <c r="C79" s="115"/>
      <c r="D79" s="115"/>
      <c r="E79" s="115"/>
      <c r="F79" s="115"/>
      <c r="G79" s="115"/>
      <c r="H79" s="115"/>
      <c r="I79" s="115"/>
      <c r="J79" s="116"/>
      <c r="K79" s="117">
        <v>10</v>
      </c>
      <c r="L79" s="118">
        <v>8</v>
      </c>
      <c r="M79" s="118">
        <v>1</v>
      </c>
      <c r="N79" s="119" t="s">
        <v>27</v>
      </c>
      <c r="O79" s="120" t="s">
        <v>26</v>
      </c>
      <c r="P79" s="121"/>
      <c r="Q79" s="121"/>
      <c r="R79" s="121"/>
      <c r="S79" s="121"/>
      <c r="T79" s="121"/>
      <c r="U79" s="121"/>
      <c r="V79" s="113">
        <v>0</v>
      </c>
      <c r="W79" s="122">
        <f>121.94+75</f>
        <v>196.94</v>
      </c>
      <c r="X79" s="42"/>
      <c r="Y79" s="43"/>
      <c r="Z79" s="44"/>
      <c r="AA79" s="44"/>
      <c r="AB79" s="44"/>
      <c r="AC79" s="44"/>
      <c r="AD79" s="44"/>
      <c r="AE79" s="14"/>
    </row>
    <row r="80" spans="1:31" ht="53.25" customHeight="1">
      <c r="A80" s="13"/>
      <c r="B80" s="115" t="s">
        <v>25</v>
      </c>
      <c r="C80" s="115"/>
      <c r="D80" s="115"/>
      <c r="E80" s="115"/>
      <c r="F80" s="115"/>
      <c r="G80" s="115"/>
      <c r="H80" s="115"/>
      <c r="I80" s="115"/>
      <c r="J80" s="116"/>
      <c r="K80" s="117">
        <v>10</v>
      </c>
      <c r="L80" s="118">
        <v>8</v>
      </c>
      <c r="M80" s="118">
        <v>1</v>
      </c>
      <c r="N80" s="119" t="s">
        <v>22</v>
      </c>
      <c r="O80" s="120" t="s">
        <v>0</v>
      </c>
      <c r="P80" s="121"/>
      <c r="Q80" s="121"/>
      <c r="R80" s="121"/>
      <c r="S80" s="121"/>
      <c r="T80" s="121"/>
      <c r="U80" s="121"/>
      <c r="V80" s="113">
        <v>0</v>
      </c>
      <c r="W80" s="122">
        <v>95636.25</v>
      </c>
      <c r="X80" s="42"/>
      <c r="Y80" s="43"/>
      <c r="Z80" s="44"/>
      <c r="AA80" s="44"/>
      <c r="AB80" s="44"/>
      <c r="AC80" s="44"/>
      <c r="AD80" s="44"/>
      <c r="AE80" s="14"/>
    </row>
    <row r="81" spans="1:31" ht="53.25" customHeight="1">
      <c r="A81" s="13"/>
      <c r="B81" s="115" t="s">
        <v>24</v>
      </c>
      <c r="C81" s="115"/>
      <c r="D81" s="115"/>
      <c r="E81" s="115"/>
      <c r="F81" s="115"/>
      <c r="G81" s="115"/>
      <c r="H81" s="115"/>
      <c r="I81" s="115"/>
      <c r="J81" s="116"/>
      <c r="K81" s="117">
        <v>10</v>
      </c>
      <c r="L81" s="118">
        <v>8</v>
      </c>
      <c r="M81" s="118">
        <v>1</v>
      </c>
      <c r="N81" s="119" t="s">
        <v>22</v>
      </c>
      <c r="O81" s="120" t="s">
        <v>19</v>
      </c>
      <c r="P81" s="121"/>
      <c r="Q81" s="121"/>
      <c r="R81" s="121"/>
      <c r="S81" s="121"/>
      <c r="T81" s="121"/>
      <c r="U81" s="121"/>
      <c r="V81" s="113">
        <v>0</v>
      </c>
      <c r="W81" s="122">
        <v>74953.5</v>
      </c>
      <c r="X81" s="42"/>
      <c r="Y81" s="43"/>
      <c r="Z81" s="44"/>
      <c r="AA81" s="44"/>
      <c r="AB81" s="44"/>
      <c r="AC81" s="44"/>
      <c r="AD81" s="44"/>
      <c r="AE81" s="14" t="s">
        <v>0</v>
      </c>
    </row>
    <row r="82" spans="1:31" ht="74.25" customHeight="1">
      <c r="A82" s="13"/>
      <c r="B82" s="115" t="s">
        <v>23</v>
      </c>
      <c r="C82" s="115"/>
      <c r="D82" s="115"/>
      <c r="E82" s="115"/>
      <c r="F82" s="115"/>
      <c r="G82" s="115"/>
      <c r="H82" s="115"/>
      <c r="I82" s="115"/>
      <c r="J82" s="116"/>
      <c r="K82" s="117">
        <v>10</v>
      </c>
      <c r="L82" s="118">
        <v>8</v>
      </c>
      <c r="M82" s="118">
        <v>1</v>
      </c>
      <c r="N82" s="119" t="s">
        <v>22</v>
      </c>
      <c r="O82" s="120" t="s">
        <v>16</v>
      </c>
      <c r="P82" s="121"/>
      <c r="Q82" s="121"/>
      <c r="R82" s="121"/>
      <c r="S82" s="121"/>
      <c r="T82" s="121"/>
      <c r="U82" s="121"/>
      <c r="V82" s="113">
        <v>0</v>
      </c>
      <c r="W82" s="122">
        <f>20682.75+1068.75</f>
        <v>21751.5</v>
      </c>
      <c r="X82" s="42"/>
      <c r="Y82" s="43"/>
      <c r="Z82" s="44"/>
      <c r="AA82" s="44"/>
      <c r="AB82" s="44"/>
      <c r="AC82" s="44"/>
      <c r="AD82" s="44"/>
      <c r="AE82" s="14" t="s">
        <v>0</v>
      </c>
    </row>
    <row r="83" spans="1:31" ht="53.25" customHeight="1">
      <c r="A83" s="13"/>
      <c r="B83" s="115" t="s">
        <v>21</v>
      </c>
      <c r="C83" s="115"/>
      <c r="D83" s="115"/>
      <c r="E83" s="115"/>
      <c r="F83" s="115"/>
      <c r="G83" s="115"/>
      <c r="H83" s="115"/>
      <c r="I83" s="115"/>
      <c r="J83" s="116"/>
      <c r="K83" s="117">
        <v>10</v>
      </c>
      <c r="L83" s="118">
        <v>8</v>
      </c>
      <c r="M83" s="118">
        <v>1</v>
      </c>
      <c r="N83" s="119" t="s">
        <v>17</v>
      </c>
      <c r="O83" s="120" t="s">
        <v>0</v>
      </c>
      <c r="P83" s="121"/>
      <c r="Q83" s="121"/>
      <c r="R83" s="121"/>
      <c r="S83" s="121"/>
      <c r="T83" s="121"/>
      <c r="U83" s="121"/>
      <c r="V83" s="113">
        <v>0</v>
      </c>
      <c r="W83" s="122">
        <v>31878.75</v>
      </c>
      <c r="X83" s="42"/>
      <c r="Y83" s="43"/>
      <c r="Z83" s="44"/>
      <c r="AA83" s="44"/>
      <c r="AB83" s="44"/>
      <c r="AC83" s="44"/>
      <c r="AD83" s="44"/>
      <c r="AE83" s="14" t="s">
        <v>0</v>
      </c>
    </row>
    <row r="84" spans="1:31" ht="53.25" customHeight="1">
      <c r="A84" s="13"/>
      <c r="B84" s="115" t="s">
        <v>20</v>
      </c>
      <c r="C84" s="115"/>
      <c r="D84" s="115"/>
      <c r="E84" s="115"/>
      <c r="F84" s="115"/>
      <c r="G84" s="115"/>
      <c r="H84" s="115"/>
      <c r="I84" s="115"/>
      <c r="J84" s="116"/>
      <c r="K84" s="117">
        <v>10</v>
      </c>
      <c r="L84" s="118">
        <v>8</v>
      </c>
      <c r="M84" s="118">
        <v>1</v>
      </c>
      <c r="N84" s="119" t="s">
        <v>17</v>
      </c>
      <c r="O84" s="120" t="s">
        <v>19</v>
      </c>
      <c r="P84" s="121"/>
      <c r="Q84" s="121"/>
      <c r="R84" s="121"/>
      <c r="S84" s="121"/>
      <c r="T84" s="121"/>
      <c r="U84" s="121"/>
      <c r="V84" s="113">
        <v>0</v>
      </c>
      <c r="W84" s="122">
        <v>24984.5</v>
      </c>
      <c r="X84" s="42"/>
      <c r="Y84" s="43"/>
      <c r="Z84" s="44"/>
      <c r="AA84" s="44"/>
      <c r="AB84" s="44"/>
      <c r="AC84" s="44"/>
      <c r="AD84" s="44"/>
      <c r="AE84" s="14" t="s">
        <v>0</v>
      </c>
    </row>
    <row r="85" spans="1:31" ht="74.25" customHeight="1">
      <c r="A85" s="13"/>
      <c r="B85" s="115" t="s">
        <v>18</v>
      </c>
      <c r="C85" s="115"/>
      <c r="D85" s="115"/>
      <c r="E85" s="115"/>
      <c r="F85" s="115"/>
      <c r="G85" s="115"/>
      <c r="H85" s="115"/>
      <c r="I85" s="115"/>
      <c r="J85" s="116"/>
      <c r="K85" s="117">
        <v>10</v>
      </c>
      <c r="L85" s="118">
        <v>8</v>
      </c>
      <c r="M85" s="118">
        <v>1</v>
      </c>
      <c r="N85" s="119" t="s">
        <v>17</v>
      </c>
      <c r="O85" s="120" t="s">
        <v>16</v>
      </c>
      <c r="P85" s="121"/>
      <c r="Q85" s="121"/>
      <c r="R85" s="121"/>
      <c r="S85" s="121"/>
      <c r="T85" s="121"/>
      <c r="U85" s="121"/>
      <c r="V85" s="113">
        <v>0</v>
      </c>
      <c r="W85" s="122">
        <v>6894.25</v>
      </c>
      <c r="X85" s="42"/>
      <c r="Y85" s="43"/>
      <c r="Z85" s="44"/>
      <c r="AA85" s="44"/>
      <c r="AB85" s="44"/>
      <c r="AC85" s="44"/>
      <c r="AD85" s="44"/>
      <c r="AE85" s="14" t="s">
        <v>0</v>
      </c>
    </row>
    <row r="86" spans="1:31" ht="41.25" customHeight="1">
      <c r="A86" s="13"/>
      <c r="B86" s="115" t="s">
        <v>141</v>
      </c>
      <c r="C86" s="115"/>
      <c r="D86" s="115"/>
      <c r="E86" s="115"/>
      <c r="F86" s="115"/>
      <c r="G86" s="115"/>
      <c r="H86" s="115"/>
      <c r="I86" s="115"/>
      <c r="J86" s="116"/>
      <c r="K86" s="117">
        <v>10</v>
      </c>
      <c r="L86" s="118">
        <v>8</v>
      </c>
      <c r="M86" s="118">
        <v>1</v>
      </c>
      <c r="N86" s="119">
        <v>7000044310</v>
      </c>
      <c r="O86" s="120"/>
      <c r="P86" s="126"/>
      <c r="Q86" s="126"/>
      <c r="R86" s="126"/>
      <c r="S86" s="126"/>
      <c r="T86" s="126"/>
      <c r="U86" s="126"/>
      <c r="V86" s="113"/>
      <c r="W86" s="122">
        <v>350000</v>
      </c>
      <c r="X86" s="39"/>
      <c r="Y86" s="40"/>
      <c r="Z86" s="41"/>
      <c r="AA86" s="41"/>
      <c r="AB86" s="41"/>
      <c r="AC86" s="41"/>
      <c r="AD86" s="41"/>
      <c r="AE86" s="14"/>
    </row>
    <row r="87" spans="1:31" ht="54.75" customHeight="1">
      <c r="A87" s="13"/>
      <c r="B87" s="115" t="s">
        <v>142</v>
      </c>
      <c r="C87" s="115"/>
      <c r="D87" s="115"/>
      <c r="E87" s="115"/>
      <c r="F87" s="115"/>
      <c r="G87" s="115"/>
      <c r="H87" s="115"/>
      <c r="I87" s="115"/>
      <c r="J87" s="116"/>
      <c r="K87" s="117">
        <v>10</v>
      </c>
      <c r="L87" s="118">
        <v>8</v>
      </c>
      <c r="M87" s="118">
        <v>1</v>
      </c>
      <c r="N87" s="119">
        <v>7000044310</v>
      </c>
      <c r="O87" s="120">
        <v>243</v>
      </c>
      <c r="P87" s="126"/>
      <c r="Q87" s="126"/>
      <c r="R87" s="126"/>
      <c r="S87" s="126"/>
      <c r="T87" s="126"/>
      <c r="U87" s="126"/>
      <c r="V87" s="113"/>
      <c r="W87" s="122">
        <v>350000</v>
      </c>
      <c r="X87" s="39"/>
      <c r="Y87" s="40"/>
      <c r="Z87" s="41"/>
      <c r="AA87" s="41"/>
      <c r="AB87" s="41"/>
      <c r="AC87" s="41"/>
      <c r="AD87" s="41"/>
      <c r="AE87" s="14"/>
    </row>
    <row r="88" spans="1:31" ht="14.25" customHeight="1">
      <c r="A88" s="13"/>
      <c r="B88" s="106" t="s">
        <v>15</v>
      </c>
      <c r="C88" s="106"/>
      <c r="D88" s="106"/>
      <c r="E88" s="106"/>
      <c r="F88" s="106"/>
      <c r="G88" s="106"/>
      <c r="H88" s="106"/>
      <c r="I88" s="106"/>
      <c r="J88" s="107"/>
      <c r="K88" s="108">
        <v>10</v>
      </c>
      <c r="L88" s="109">
        <v>10</v>
      </c>
      <c r="M88" s="109">
        <v>0</v>
      </c>
      <c r="N88" s="110" t="s">
        <v>0</v>
      </c>
      <c r="O88" s="111" t="s">
        <v>0</v>
      </c>
      <c r="P88" s="112"/>
      <c r="Q88" s="112"/>
      <c r="R88" s="112"/>
      <c r="S88" s="112"/>
      <c r="T88" s="112"/>
      <c r="U88" s="112"/>
      <c r="V88" s="113">
        <v>0</v>
      </c>
      <c r="W88" s="114">
        <v>469000</v>
      </c>
      <c r="X88" s="48"/>
      <c r="Y88" s="49"/>
      <c r="Z88" s="50"/>
      <c r="AA88" s="50"/>
      <c r="AB88" s="50"/>
      <c r="AC88" s="50"/>
      <c r="AD88" s="50"/>
      <c r="AE88" s="14" t="s">
        <v>0</v>
      </c>
    </row>
    <row r="89" spans="1:31" ht="14.25" customHeight="1">
      <c r="A89" s="13"/>
      <c r="B89" s="106" t="s">
        <v>14</v>
      </c>
      <c r="C89" s="106"/>
      <c r="D89" s="106"/>
      <c r="E89" s="106"/>
      <c r="F89" s="106"/>
      <c r="G89" s="106"/>
      <c r="H89" s="106"/>
      <c r="I89" s="106"/>
      <c r="J89" s="107"/>
      <c r="K89" s="108">
        <v>10</v>
      </c>
      <c r="L89" s="109">
        <v>10</v>
      </c>
      <c r="M89" s="109">
        <v>1</v>
      </c>
      <c r="N89" s="110" t="s">
        <v>0</v>
      </c>
      <c r="O89" s="111" t="s">
        <v>0</v>
      </c>
      <c r="P89" s="112"/>
      <c r="Q89" s="112"/>
      <c r="R89" s="112"/>
      <c r="S89" s="112"/>
      <c r="T89" s="112"/>
      <c r="U89" s="112"/>
      <c r="V89" s="113">
        <v>0</v>
      </c>
      <c r="W89" s="114">
        <v>469000</v>
      </c>
      <c r="X89" s="48"/>
      <c r="Y89" s="49"/>
      <c r="Z89" s="50"/>
      <c r="AA89" s="50"/>
      <c r="AB89" s="50"/>
      <c r="AC89" s="50"/>
      <c r="AD89" s="50"/>
      <c r="AE89" s="14" t="s">
        <v>0</v>
      </c>
    </row>
    <row r="90" spans="1:31" ht="21.75" customHeight="1">
      <c r="A90" s="13"/>
      <c r="B90" s="115" t="s">
        <v>13</v>
      </c>
      <c r="C90" s="115"/>
      <c r="D90" s="115"/>
      <c r="E90" s="115"/>
      <c r="F90" s="115"/>
      <c r="G90" s="115"/>
      <c r="H90" s="115"/>
      <c r="I90" s="115"/>
      <c r="J90" s="116"/>
      <c r="K90" s="117">
        <v>10</v>
      </c>
      <c r="L90" s="118">
        <v>10</v>
      </c>
      <c r="M90" s="118">
        <v>1</v>
      </c>
      <c r="N90" s="119" t="s">
        <v>11</v>
      </c>
      <c r="O90" s="120" t="s">
        <v>0</v>
      </c>
      <c r="P90" s="121"/>
      <c r="Q90" s="121"/>
      <c r="R90" s="121"/>
      <c r="S90" s="121"/>
      <c r="T90" s="121"/>
      <c r="U90" s="121"/>
      <c r="V90" s="113">
        <v>0</v>
      </c>
      <c r="W90" s="122">
        <v>469000</v>
      </c>
      <c r="X90" s="42"/>
      <c r="Y90" s="43"/>
      <c r="Z90" s="44"/>
      <c r="AA90" s="44"/>
      <c r="AB90" s="44"/>
      <c r="AC90" s="44"/>
      <c r="AD90" s="44"/>
      <c r="AE90" s="14" t="s">
        <v>0</v>
      </c>
    </row>
    <row r="91" spans="1:31" ht="32.25" customHeight="1">
      <c r="A91" s="13"/>
      <c r="B91" s="115" t="s">
        <v>12</v>
      </c>
      <c r="C91" s="115"/>
      <c r="D91" s="115"/>
      <c r="E91" s="115"/>
      <c r="F91" s="115"/>
      <c r="G91" s="115"/>
      <c r="H91" s="115"/>
      <c r="I91" s="115"/>
      <c r="J91" s="116"/>
      <c r="K91" s="117">
        <v>10</v>
      </c>
      <c r="L91" s="118">
        <v>10</v>
      </c>
      <c r="M91" s="118">
        <v>1</v>
      </c>
      <c r="N91" s="119" t="s">
        <v>11</v>
      </c>
      <c r="O91" s="120" t="s">
        <v>10</v>
      </c>
      <c r="P91" s="121"/>
      <c r="Q91" s="121"/>
      <c r="R91" s="121"/>
      <c r="S91" s="121"/>
      <c r="T91" s="121"/>
      <c r="U91" s="121"/>
      <c r="V91" s="113">
        <v>0</v>
      </c>
      <c r="W91" s="122">
        <v>469000</v>
      </c>
      <c r="X91" s="42"/>
      <c r="Y91" s="43"/>
      <c r="Z91" s="44"/>
      <c r="AA91" s="44"/>
      <c r="AB91" s="44"/>
      <c r="AC91" s="44"/>
      <c r="AD91" s="44"/>
      <c r="AE91" s="14" t="s">
        <v>0</v>
      </c>
    </row>
    <row r="92" spans="1:31" ht="32.25" customHeight="1">
      <c r="A92" s="13"/>
      <c r="B92" s="106" t="s">
        <v>9</v>
      </c>
      <c r="C92" s="106"/>
      <c r="D92" s="106"/>
      <c r="E92" s="106"/>
      <c r="F92" s="106"/>
      <c r="G92" s="106"/>
      <c r="H92" s="106"/>
      <c r="I92" s="106"/>
      <c r="J92" s="107"/>
      <c r="K92" s="108">
        <v>10</v>
      </c>
      <c r="L92" s="109">
        <v>14</v>
      </c>
      <c r="M92" s="109">
        <v>0</v>
      </c>
      <c r="N92" s="110" t="s">
        <v>0</v>
      </c>
      <c r="O92" s="111" t="s">
        <v>0</v>
      </c>
      <c r="P92" s="112"/>
      <c r="Q92" s="112"/>
      <c r="R92" s="112"/>
      <c r="S92" s="112"/>
      <c r="T92" s="112"/>
      <c r="U92" s="112"/>
      <c r="V92" s="113">
        <v>0</v>
      </c>
      <c r="W92" s="114">
        <v>103070</v>
      </c>
      <c r="X92" s="48"/>
      <c r="Y92" s="49"/>
      <c r="Z92" s="50"/>
      <c r="AA92" s="50"/>
      <c r="AB92" s="50"/>
      <c r="AC92" s="50"/>
      <c r="AD92" s="50"/>
      <c r="AE92" s="14" t="s">
        <v>0</v>
      </c>
    </row>
    <row r="93" spans="1:31" ht="21.75" customHeight="1">
      <c r="A93" s="13"/>
      <c r="B93" s="106" t="s">
        <v>8</v>
      </c>
      <c r="C93" s="106"/>
      <c r="D93" s="106"/>
      <c r="E93" s="106"/>
      <c r="F93" s="106"/>
      <c r="G93" s="106"/>
      <c r="H93" s="106"/>
      <c r="I93" s="106"/>
      <c r="J93" s="107"/>
      <c r="K93" s="108">
        <v>10</v>
      </c>
      <c r="L93" s="109">
        <v>14</v>
      </c>
      <c r="M93" s="109">
        <v>3</v>
      </c>
      <c r="N93" s="110" t="s">
        <v>0</v>
      </c>
      <c r="O93" s="111" t="s">
        <v>0</v>
      </c>
      <c r="P93" s="112"/>
      <c r="Q93" s="112"/>
      <c r="R93" s="112"/>
      <c r="S93" s="112"/>
      <c r="T93" s="112"/>
      <c r="U93" s="112"/>
      <c r="V93" s="113">
        <v>0</v>
      </c>
      <c r="W93" s="114">
        <v>103070</v>
      </c>
      <c r="X93" s="48"/>
      <c r="Y93" s="49"/>
      <c r="Z93" s="50"/>
      <c r="AA93" s="50"/>
      <c r="AB93" s="50"/>
      <c r="AC93" s="50"/>
      <c r="AD93" s="50"/>
      <c r="AE93" s="14" t="s">
        <v>0</v>
      </c>
    </row>
    <row r="94" spans="1:31" ht="32.25" customHeight="1">
      <c r="A94" s="13"/>
      <c r="B94" s="115" t="s">
        <v>7</v>
      </c>
      <c r="C94" s="115"/>
      <c r="D94" s="115"/>
      <c r="E94" s="115"/>
      <c r="F94" s="115"/>
      <c r="G94" s="115"/>
      <c r="H94" s="115"/>
      <c r="I94" s="115"/>
      <c r="J94" s="116"/>
      <c r="K94" s="117">
        <v>10</v>
      </c>
      <c r="L94" s="118">
        <v>14</v>
      </c>
      <c r="M94" s="118">
        <v>3</v>
      </c>
      <c r="N94" s="119" t="s">
        <v>5</v>
      </c>
      <c r="O94" s="120" t="s">
        <v>0</v>
      </c>
      <c r="P94" s="121"/>
      <c r="Q94" s="121"/>
      <c r="R94" s="121"/>
      <c r="S94" s="121"/>
      <c r="T94" s="121"/>
      <c r="U94" s="121"/>
      <c r="V94" s="113">
        <v>0</v>
      </c>
      <c r="W94" s="122">
        <v>103070</v>
      </c>
      <c r="X94" s="42"/>
      <c r="Y94" s="43"/>
      <c r="Z94" s="44"/>
      <c r="AA94" s="44"/>
      <c r="AB94" s="44"/>
      <c r="AC94" s="44"/>
      <c r="AD94" s="44"/>
      <c r="AE94" s="14" t="s">
        <v>0</v>
      </c>
    </row>
    <row r="95" spans="1:31" ht="42.75" customHeight="1" thickBot="1">
      <c r="A95" s="13"/>
      <c r="B95" s="127" t="s">
        <v>6</v>
      </c>
      <c r="C95" s="127"/>
      <c r="D95" s="127"/>
      <c r="E95" s="127"/>
      <c r="F95" s="127"/>
      <c r="G95" s="127"/>
      <c r="H95" s="127"/>
      <c r="I95" s="127"/>
      <c r="J95" s="128"/>
      <c r="K95" s="129">
        <v>10</v>
      </c>
      <c r="L95" s="130">
        <v>14</v>
      </c>
      <c r="M95" s="130">
        <v>3</v>
      </c>
      <c r="N95" s="131" t="s">
        <v>5</v>
      </c>
      <c r="O95" s="132" t="s">
        <v>4</v>
      </c>
      <c r="P95" s="133"/>
      <c r="Q95" s="133"/>
      <c r="R95" s="133"/>
      <c r="S95" s="133"/>
      <c r="T95" s="133"/>
      <c r="U95" s="133"/>
      <c r="V95" s="134">
        <v>0</v>
      </c>
      <c r="W95" s="135">
        <v>103070</v>
      </c>
      <c r="X95" s="45"/>
      <c r="Y95" s="46"/>
      <c r="Z95" s="47"/>
      <c r="AA95" s="47"/>
      <c r="AB95" s="47"/>
      <c r="AC95" s="47"/>
      <c r="AD95" s="47"/>
      <c r="AE95" s="14" t="s">
        <v>0</v>
      </c>
    </row>
    <row r="96" spans="1:31" ht="409.6" hidden="1" customHeight="1">
      <c r="A96" s="9"/>
      <c r="B96" s="136"/>
      <c r="C96" s="137"/>
      <c r="D96" s="137"/>
      <c r="E96" s="138"/>
      <c r="F96" s="138"/>
      <c r="G96" s="138"/>
      <c r="H96" s="138"/>
      <c r="I96" s="138"/>
      <c r="J96" s="66"/>
      <c r="K96" s="66">
        <v>10</v>
      </c>
      <c r="L96" s="139">
        <v>0</v>
      </c>
      <c r="M96" s="138">
        <v>0</v>
      </c>
      <c r="N96" s="138" t="s">
        <v>3</v>
      </c>
      <c r="O96" s="138" t="s">
        <v>2</v>
      </c>
      <c r="P96" s="138"/>
      <c r="Q96" s="140"/>
      <c r="R96" s="141"/>
      <c r="S96" s="141"/>
      <c r="T96" s="141"/>
      <c r="U96" s="141"/>
      <c r="V96" s="141">
        <v>0</v>
      </c>
      <c r="W96" s="141">
        <v>14903913.67</v>
      </c>
      <c r="X96" s="10"/>
      <c r="Y96" s="13"/>
      <c r="Z96" s="12"/>
      <c r="AA96" s="10"/>
      <c r="AB96" s="11"/>
      <c r="AC96" s="10"/>
      <c r="AD96" s="10"/>
      <c r="AE96" s="9" t="s">
        <v>0</v>
      </c>
    </row>
    <row r="97" spans="1:31" ht="15.75" customHeight="1" thickBot="1">
      <c r="A97" s="8"/>
      <c r="B97" s="142"/>
      <c r="C97" s="62" t="s">
        <v>1</v>
      </c>
      <c r="D97" s="62"/>
      <c r="E97" s="143"/>
      <c r="F97" s="143"/>
      <c r="G97" s="143"/>
      <c r="H97" s="143"/>
      <c r="I97" s="143"/>
      <c r="J97" s="143"/>
      <c r="K97" s="143"/>
      <c r="L97" s="143"/>
      <c r="M97" s="143"/>
      <c r="N97" s="143"/>
      <c r="O97" s="143"/>
      <c r="P97" s="143"/>
      <c r="Q97" s="144"/>
      <c r="R97" s="145">
        <v>0</v>
      </c>
      <c r="S97" s="146">
        <v>0</v>
      </c>
      <c r="T97" s="146">
        <v>0</v>
      </c>
      <c r="U97" s="147">
        <v>0</v>
      </c>
      <c r="V97" s="148">
        <v>0</v>
      </c>
      <c r="W97" s="149">
        <v>17032771.670000002</v>
      </c>
      <c r="X97" s="7">
        <v>0</v>
      </c>
      <c r="Y97" s="6">
        <v>0</v>
      </c>
      <c r="Z97" s="5">
        <v>0</v>
      </c>
      <c r="AA97" s="4">
        <v>0</v>
      </c>
      <c r="AB97" s="3">
        <v>0</v>
      </c>
      <c r="AC97" s="2"/>
      <c r="AD97" s="2"/>
      <c r="AE97" s="1" t="s">
        <v>0</v>
      </c>
    </row>
  </sheetData>
  <mergeCells count="299">
    <mergeCell ref="P36:U36"/>
    <mergeCell ref="X36:Y36"/>
    <mergeCell ref="Z36:AD36"/>
    <mergeCell ref="B21:J21"/>
    <mergeCell ref="P21:U21"/>
    <mergeCell ref="X21:Y21"/>
    <mergeCell ref="Q15:Q17"/>
    <mergeCell ref="B19:J19"/>
    <mergeCell ref="P19:U19"/>
    <mergeCell ref="X19:Y19"/>
    <mergeCell ref="Z19:AD19"/>
    <mergeCell ref="B20:J20"/>
    <mergeCell ref="P20:U20"/>
    <mergeCell ref="X20:Y20"/>
    <mergeCell ref="Z20:AD20"/>
    <mergeCell ref="B88:J88"/>
    <mergeCell ref="P88:U88"/>
    <mergeCell ref="X88:Y88"/>
    <mergeCell ref="Z88:AD88"/>
    <mergeCell ref="X72:Y72"/>
    <mergeCell ref="Z72:AD72"/>
    <mergeCell ref="B65:J65"/>
    <mergeCell ref="P65:U65"/>
    <mergeCell ref="X65:Y65"/>
    <mergeCell ref="Z65:AD65"/>
    <mergeCell ref="X80:Y80"/>
    <mergeCell ref="Z80:AD80"/>
    <mergeCell ref="B66:J66"/>
    <mergeCell ref="P66:U66"/>
    <mergeCell ref="B83:J83"/>
    <mergeCell ref="P83:U83"/>
    <mergeCell ref="X83:Y83"/>
    <mergeCell ref="B47:J47"/>
    <mergeCell ref="P47:U47"/>
    <mergeCell ref="X47:Y47"/>
    <mergeCell ref="Z47:AD47"/>
    <mergeCell ref="B43:J43"/>
    <mergeCell ref="P43:U43"/>
    <mergeCell ref="X43:Y43"/>
    <mergeCell ref="Z43:AD43"/>
    <mergeCell ref="Z71:AD71"/>
    <mergeCell ref="B56:J56"/>
    <mergeCell ref="P56:U56"/>
    <mergeCell ref="B63:J63"/>
    <mergeCell ref="P63:U63"/>
    <mergeCell ref="X63:Y63"/>
    <mergeCell ref="Z63:AD63"/>
    <mergeCell ref="B45:J45"/>
    <mergeCell ref="P45:U45"/>
    <mergeCell ref="X45:Y45"/>
    <mergeCell ref="Z45:AD45"/>
    <mergeCell ref="B41:J41"/>
    <mergeCell ref="P41:U41"/>
    <mergeCell ref="X41:Y41"/>
    <mergeCell ref="Z41:AD41"/>
    <mergeCell ref="B46:J46"/>
    <mergeCell ref="P46:U46"/>
    <mergeCell ref="X46:Y46"/>
    <mergeCell ref="Z46:AD46"/>
    <mergeCell ref="B42:J42"/>
    <mergeCell ref="P42:U42"/>
    <mergeCell ref="X44:Y44"/>
    <mergeCell ref="Z44:AD44"/>
    <mergeCell ref="X42:Y42"/>
    <mergeCell ref="Z42:AD42"/>
    <mergeCell ref="Z21:AD21"/>
    <mergeCell ref="B25:J25"/>
    <mergeCell ref="P25:U25"/>
    <mergeCell ref="X25:Y25"/>
    <mergeCell ref="Z25:AD25"/>
    <mergeCell ref="B22:J22"/>
    <mergeCell ref="P22:U22"/>
    <mergeCell ref="B34:J34"/>
    <mergeCell ref="P34:U34"/>
    <mergeCell ref="X32:Y32"/>
    <mergeCell ref="Z32:AD32"/>
    <mergeCell ref="X22:Y22"/>
    <mergeCell ref="Z22:AD22"/>
    <mergeCell ref="B26:J26"/>
    <mergeCell ref="P26:U26"/>
    <mergeCell ref="X26:Y26"/>
    <mergeCell ref="Z26:AD26"/>
    <mergeCell ref="X24:Y24"/>
    <mergeCell ref="Z24:AD24"/>
    <mergeCell ref="X28:Y28"/>
    <mergeCell ref="Z28:AD28"/>
    <mergeCell ref="B28:J28"/>
    <mergeCell ref="P28:U28"/>
    <mergeCell ref="B31:J31"/>
    <mergeCell ref="B38:J38"/>
    <mergeCell ref="P38:U38"/>
    <mergeCell ref="X38:Y38"/>
    <mergeCell ref="Z38:AD38"/>
    <mergeCell ref="B39:J39"/>
    <mergeCell ref="P39:U39"/>
    <mergeCell ref="X39:Y39"/>
    <mergeCell ref="Z39:AD39"/>
    <mergeCell ref="B40:J40"/>
    <mergeCell ref="P40:U40"/>
    <mergeCell ref="X40:Y40"/>
    <mergeCell ref="Z40:AD40"/>
    <mergeCell ref="B44:J44"/>
    <mergeCell ref="P44:U44"/>
    <mergeCell ref="X89:Y89"/>
    <mergeCell ref="Z89:AD89"/>
    <mergeCell ref="B93:J93"/>
    <mergeCell ref="P93:U93"/>
    <mergeCell ref="X93:Y93"/>
    <mergeCell ref="Z93:AD93"/>
    <mergeCell ref="B90:J90"/>
    <mergeCell ref="P90:U90"/>
    <mergeCell ref="X90:Y90"/>
    <mergeCell ref="Z90:AD90"/>
    <mergeCell ref="B92:J92"/>
    <mergeCell ref="P92:U92"/>
    <mergeCell ref="X92:Y92"/>
    <mergeCell ref="Z92:AD92"/>
    <mergeCell ref="B89:J89"/>
    <mergeCell ref="P89:U89"/>
    <mergeCell ref="B52:J52"/>
    <mergeCell ref="P52:U52"/>
    <mergeCell ref="X52:Y52"/>
    <mergeCell ref="Z52:AD52"/>
    <mergeCell ref="P49:U49"/>
    <mergeCell ref="X49:Y49"/>
    <mergeCell ref="P31:U31"/>
    <mergeCell ref="X31:Y31"/>
    <mergeCell ref="Z31:AD31"/>
    <mergeCell ref="B30:J30"/>
    <mergeCell ref="P30:U30"/>
    <mergeCell ref="X34:Y34"/>
    <mergeCell ref="Z34:AD34"/>
    <mergeCell ref="B37:J37"/>
    <mergeCell ref="P37:U37"/>
    <mergeCell ref="X37:Y37"/>
    <mergeCell ref="Z37:AD37"/>
    <mergeCell ref="B35:J35"/>
    <mergeCell ref="P35:U35"/>
    <mergeCell ref="X35:Y35"/>
    <mergeCell ref="Z35:AD35"/>
    <mergeCell ref="X30:Y30"/>
    <mergeCell ref="Z30:AD30"/>
    <mergeCell ref="B32:J32"/>
    <mergeCell ref="P32:U32"/>
    <mergeCell ref="B33:J33"/>
    <mergeCell ref="P33:U33"/>
    <mergeCell ref="X33:Y33"/>
    <mergeCell ref="Z33:AD33"/>
    <mergeCell ref="B36:J36"/>
    <mergeCell ref="Z49:AD49"/>
    <mergeCell ref="B48:J48"/>
    <mergeCell ref="P48:U48"/>
    <mergeCell ref="B51:J51"/>
    <mergeCell ref="P51:U51"/>
    <mergeCell ref="X51:Y51"/>
    <mergeCell ref="Z51:AD51"/>
    <mergeCell ref="B64:J64"/>
    <mergeCell ref="P64:U64"/>
    <mergeCell ref="X64:Y64"/>
    <mergeCell ref="Z64:AD64"/>
    <mergeCell ref="X56:Y56"/>
    <mergeCell ref="Z56:AD56"/>
    <mergeCell ref="B55:J55"/>
    <mergeCell ref="P55:U55"/>
    <mergeCell ref="X55:Y55"/>
    <mergeCell ref="Z55:AD55"/>
    <mergeCell ref="Z83:AD83"/>
    <mergeCell ref="B81:J81"/>
    <mergeCell ref="P81:U81"/>
    <mergeCell ref="X94:Y94"/>
    <mergeCell ref="Z94:AD94"/>
    <mergeCell ref="B23:J23"/>
    <mergeCell ref="P23:U23"/>
    <mergeCell ref="X23:Y23"/>
    <mergeCell ref="Z23:AD23"/>
    <mergeCell ref="B24:J24"/>
    <mergeCell ref="P24:U24"/>
    <mergeCell ref="B80:J80"/>
    <mergeCell ref="P80:U80"/>
    <mergeCell ref="B27:J27"/>
    <mergeCell ref="P27:U27"/>
    <mergeCell ref="X27:Y27"/>
    <mergeCell ref="Z27:AD27"/>
    <mergeCell ref="B29:J29"/>
    <mergeCell ref="P29:U29"/>
    <mergeCell ref="X29:Y29"/>
    <mergeCell ref="Z29:AD29"/>
    <mergeCell ref="X66:Y66"/>
    <mergeCell ref="Z66:AD66"/>
    <mergeCell ref="B68:J68"/>
    <mergeCell ref="P71:U71"/>
    <mergeCell ref="X71:Y71"/>
    <mergeCell ref="P68:U68"/>
    <mergeCell ref="X68:Y68"/>
    <mergeCell ref="Z68:AD68"/>
    <mergeCell ref="B67:J67"/>
    <mergeCell ref="P67:U67"/>
    <mergeCell ref="X69:Y69"/>
    <mergeCell ref="Z69:AD69"/>
    <mergeCell ref="X67:Y67"/>
    <mergeCell ref="Z67:AD67"/>
    <mergeCell ref="B69:J69"/>
    <mergeCell ref="P69:U69"/>
    <mergeCell ref="X76:Y76"/>
    <mergeCell ref="Z76:AD76"/>
    <mergeCell ref="P78:U78"/>
    <mergeCell ref="X78:Y78"/>
    <mergeCell ref="Z78:AD78"/>
    <mergeCell ref="B70:J70"/>
    <mergeCell ref="P70:U70"/>
    <mergeCell ref="X70:Y70"/>
    <mergeCell ref="Z70:AD70"/>
    <mergeCell ref="B74:J74"/>
    <mergeCell ref="P74:U74"/>
    <mergeCell ref="X74:Y74"/>
    <mergeCell ref="Z74:AD74"/>
    <mergeCell ref="B75:J75"/>
    <mergeCell ref="P75:U75"/>
    <mergeCell ref="X75:Y75"/>
    <mergeCell ref="Z75:AD75"/>
    <mergeCell ref="B73:J73"/>
    <mergeCell ref="P73:U73"/>
    <mergeCell ref="X73:Y73"/>
    <mergeCell ref="Z73:AD73"/>
    <mergeCell ref="B72:J72"/>
    <mergeCell ref="P72:U72"/>
    <mergeCell ref="B71:J71"/>
    <mergeCell ref="Z77:AD77"/>
    <mergeCell ref="B78:J78"/>
    <mergeCell ref="L1:AD1"/>
    <mergeCell ref="L2:AD2"/>
    <mergeCell ref="L3:AD3"/>
    <mergeCell ref="L4:AD4"/>
    <mergeCell ref="L5:AD5"/>
    <mergeCell ref="L6:AD6"/>
    <mergeCell ref="B84:J84"/>
    <mergeCell ref="P84:U84"/>
    <mergeCell ref="X84:Y84"/>
    <mergeCell ref="Z84:AD84"/>
    <mergeCell ref="B79:J79"/>
    <mergeCell ref="P79:U79"/>
    <mergeCell ref="X79:Y79"/>
    <mergeCell ref="Z79:AD79"/>
    <mergeCell ref="X81:Y81"/>
    <mergeCell ref="Z81:AD81"/>
    <mergeCell ref="B82:J82"/>
    <mergeCell ref="P82:U82"/>
    <mergeCell ref="X82:Y82"/>
    <mergeCell ref="Z82:AD82"/>
    <mergeCell ref="B76:J76"/>
    <mergeCell ref="P76:U76"/>
    <mergeCell ref="Z53:AD53"/>
    <mergeCell ref="B49:J49"/>
    <mergeCell ref="B95:J95"/>
    <mergeCell ref="P95:U95"/>
    <mergeCell ref="X95:Y95"/>
    <mergeCell ref="Z95:AD95"/>
    <mergeCell ref="B94:J94"/>
    <mergeCell ref="P94:U94"/>
    <mergeCell ref="L8:W8"/>
    <mergeCell ref="L9:W9"/>
    <mergeCell ref="L10:W10"/>
    <mergeCell ref="L11:W11"/>
    <mergeCell ref="L12:W12"/>
    <mergeCell ref="B85:J85"/>
    <mergeCell ref="P85:U85"/>
    <mergeCell ref="X85:Y85"/>
    <mergeCell ref="Z85:AD85"/>
    <mergeCell ref="B91:J91"/>
    <mergeCell ref="P91:U91"/>
    <mergeCell ref="X91:Y91"/>
    <mergeCell ref="Z91:AD91"/>
    <mergeCell ref="B77:J77"/>
    <mergeCell ref="P77:U77"/>
    <mergeCell ref="X77:Y77"/>
    <mergeCell ref="B86:J86"/>
    <mergeCell ref="B87:J87"/>
    <mergeCell ref="L7:AD7"/>
    <mergeCell ref="L13:W13"/>
    <mergeCell ref="G14:W14"/>
    <mergeCell ref="B57:J57"/>
    <mergeCell ref="B58:J58"/>
    <mergeCell ref="B59:J59"/>
    <mergeCell ref="B60:J60"/>
    <mergeCell ref="B62:J62"/>
    <mergeCell ref="B61:J61"/>
    <mergeCell ref="B54:J54"/>
    <mergeCell ref="P54:U54"/>
    <mergeCell ref="X54:Y54"/>
    <mergeCell ref="Z54:AD54"/>
    <mergeCell ref="X48:Y48"/>
    <mergeCell ref="Z48:AD48"/>
    <mergeCell ref="B50:J50"/>
    <mergeCell ref="P50:U50"/>
    <mergeCell ref="X50:Y50"/>
    <mergeCell ref="Z50:AD50"/>
    <mergeCell ref="B53:J53"/>
    <mergeCell ref="P53:U53"/>
    <mergeCell ref="X53:Y53"/>
  </mergeCells>
  <pageMargins left="0.39370078740157499" right="0.39370078740157499" top="0.999999984981507" bottom="0.999999984981507" header="0.499999992490753" footer="0.499999992490753"/>
  <pageSetup paperSize="9" scale="78" fitToHeight="0" orientation="portrait" r:id="rId1"/>
  <headerFooter alignWithMargins="0">
    <oddHeader>&amp;CСтраница &amp;P из &amp;N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Бюджет_37</vt:lpstr>
    </vt:vector>
  </TitlesOfParts>
  <Company>Grizli777</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Пользователь</cp:lastModifiedBy>
  <cp:lastPrinted>2022-08-05T11:10:36Z</cp:lastPrinted>
  <dcterms:created xsi:type="dcterms:W3CDTF">2022-08-04T11:46:49Z</dcterms:created>
  <dcterms:modified xsi:type="dcterms:W3CDTF">2022-08-05T11:10:37Z</dcterms:modified>
</cp:coreProperties>
</file>